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staffkyschools-my.sharepoint.com/personal/brandon_davis_education_ky_gov/Documents/FFA/Contests/State Rating/"/>
    </mc:Choice>
  </mc:AlternateContent>
  <xr:revisionPtr revIDLastSave="97" documentId="8_{EF91C26E-3A4E-4519-8ECE-28DC89BC6BFD}" xr6:coauthVersionLast="44" xr6:coauthVersionMax="44" xr10:uidLastSave="{8B1F1526-24E4-4DF8-B659-487BC1B6084E}"/>
  <bookViews>
    <workbookView xWindow="28680" yWindow="-120" windowWidth="29040" windowHeight="15840" tabRatio="862" activeTab="2" xr2:uid="{00000000-000D-0000-FFFF-FFFF00000000}"/>
  </bookViews>
  <sheets>
    <sheet name="1 - Directions" sheetId="8" r:id="rId1"/>
    <sheet name="2 - Standard Chapter" sheetId="1" r:id="rId2"/>
    <sheet name="3 - Rating Summary" sheetId="2" r:id="rId3"/>
    <sheet name="4 - Growing Leaders" sheetId="3" r:id="rId4"/>
    <sheet name="5 - Building Communities" sheetId="6" r:id="rId5"/>
    <sheet name="6 - Strengthening Agriculture" sheetId="7" r:id="rId6"/>
    <sheet name="Committee Descriptions" sheetId="10" r:id="rId7"/>
  </sheets>
  <definedNames>
    <definedName name="_xlnm.Print_Area" localSheetId="2">'3 - Rating Summary'!$A$1:$I$51</definedName>
    <definedName name="_xlnm.Print_Area" localSheetId="3">'4 - Growing Leaders'!$A$1:$I$151</definedName>
    <definedName name="_xlnm.Print_Area" localSheetId="4">'5 - Building Communities'!$A$1:$I$106</definedName>
    <definedName name="_xlnm.Print_Area" localSheetId="5">'6 - Strengthening Agriculture'!$A$1:$I$76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1" i="1" l="1"/>
  <c r="K39" i="1"/>
  <c r="K37" i="1"/>
  <c r="H1" i="7" l="1"/>
  <c r="H1" i="6"/>
  <c r="H1" i="3"/>
  <c r="I73" i="7" l="1"/>
  <c r="I68" i="7"/>
  <c r="I63" i="7"/>
  <c r="I58" i="7"/>
  <c r="I54" i="7"/>
  <c r="I53" i="7"/>
  <c r="I50" i="7"/>
  <c r="I49" i="7"/>
  <c r="I47" i="7"/>
  <c r="I46" i="7"/>
  <c r="I39" i="7"/>
  <c r="I34" i="7"/>
  <c r="I29" i="7"/>
  <c r="I24" i="7"/>
  <c r="I20" i="7"/>
  <c r="I19" i="7"/>
  <c r="I18" i="7"/>
  <c r="I17" i="7"/>
  <c r="I16" i="7"/>
  <c r="I15" i="7"/>
  <c r="I14" i="7"/>
  <c r="I10" i="7"/>
  <c r="I9" i="7"/>
  <c r="I8" i="7"/>
  <c r="I7" i="7"/>
  <c r="I6" i="7"/>
  <c r="I5" i="7"/>
  <c r="I3" i="7"/>
  <c r="I52" i="7"/>
  <c r="I51" i="7"/>
  <c r="I48" i="7"/>
  <c r="I88" i="6"/>
  <c r="I93" i="6"/>
  <c r="I98" i="6"/>
  <c r="I103" i="6"/>
  <c r="I63" i="6"/>
  <c r="I58" i="6"/>
  <c r="I53" i="6"/>
  <c r="I48" i="6"/>
  <c r="I40" i="6"/>
  <c r="I35" i="6"/>
  <c r="I30" i="6"/>
  <c r="I25" i="6"/>
  <c r="I18" i="6"/>
  <c r="I13" i="6"/>
  <c r="I8" i="6"/>
  <c r="I3" i="6"/>
  <c r="I82" i="7" l="1"/>
  <c r="I79" i="7"/>
  <c r="I109" i="6"/>
  <c r="I112" i="6"/>
  <c r="I115" i="6"/>
  <c r="I121" i="6"/>
  <c r="I85" i="7"/>
  <c r="I91" i="7"/>
  <c r="I88" i="7"/>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51" i="3"/>
  <c r="I50" i="3"/>
  <c r="I49" i="3"/>
  <c r="I48" i="3"/>
  <c r="I44" i="3"/>
  <c r="I45" i="3"/>
  <c r="I46" i="3"/>
  <c r="I30" i="3"/>
  <c r="I29" i="3"/>
  <c r="I28" i="3"/>
  <c r="I27" i="3"/>
  <c r="I26" i="3"/>
  <c r="I39" i="3" l="1"/>
  <c r="I38" i="3"/>
  <c r="I37" i="3"/>
  <c r="H2" i="2" l="1"/>
  <c r="B2" i="2" l="1"/>
  <c r="K32" i="1" l="1"/>
  <c r="K28" i="1"/>
  <c r="K26" i="1"/>
  <c r="K24" i="1"/>
  <c r="K21" i="1"/>
  <c r="K19" i="1"/>
  <c r="K17" i="1"/>
  <c r="K15" i="1"/>
  <c r="K13" i="1"/>
  <c r="D37" i="2"/>
  <c r="I58" i="3"/>
  <c r="I57" i="3"/>
  <c r="I101" i="3"/>
  <c r="I56" i="3"/>
  <c r="I55" i="3"/>
  <c r="I100" i="3"/>
  <c r="I99" i="3"/>
  <c r="I98" i="3"/>
  <c r="I75" i="6"/>
  <c r="I74" i="6"/>
  <c r="I73" i="6"/>
  <c r="I71" i="6"/>
  <c r="I83" i="6"/>
  <c r="I82" i="6"/>
  <c r="I81" i="6"/>
  <c r="I80" i="6"/>
  <c r="I78" i="6"/>
  <c r="I77" i="6"/>
  <c r="I76" i="6"/>
  <c r="I40" i="3"/>
  <c r="I36" i="3"/>
  <c r="I35" i="3"/>
  <c r="I34" i="3"/>
  <c r="I25" i="3"/>
  <c r="I24" i="3"/>
  <c r="I23" i="3"/>
  <c r="I22" i="3"/>
  <c r="I21" i="3"/>
  <c r="I20" i="3"/>
  <c r="I19" i="3"/>
  <c r="I18" i="3"/>
  <c r="I17" i="3"/>
  <c r="I16" i="3"/>
  <c r="I15" i="3"/>
  <c r="I14" i="3"/>
  <c r="I13" i="3"/>
  <c r="I12" i="3"/>
  <c r="I11" i="3"/>
  <c r="I10" i="3"/>
  <c r="I9" i="3"/>
  <c r="I7" i="3"/>
  <c r="I47" i="3"/>
  <c r="I167" i="3" s="1"/>
  <c r="I6" i="3"/>
  <c r="I5" i="3"/>
  <c r="I4" i="3"/>
  <c r="I3" i="3"/>
  <c r="K44" i="1" l="1"/>
  <c r="A44" i="1" s="1"/>
  <c r="I118" i="6"/>
  <c r="D25" i="2"/>
  <c r="D39" i="2"/>
  <c r="D41" i="2"/>
  <c r="D43" i="2"/>
  <c r="I170" i="3"/>
  <c r="D21" i="2" s="1"/>
  <c r="I173" i="3"/>
  <c r="D23" i="2" s="1"/>
  <c r="I161" i="3"/>
  <c r="D15" i="2" s="1"/>
  <c r="D29" i="2"/>
  <c r="D27" i="2"/>
  <c r="I164" i="3"/>
  <c r="D17" i="2" s="1"/>
  <c r="D19" i="2"/>
  <c r="D35" i="2"/>
  <c r="D33" i="2"/>
  <c r="I124" i="6" l="1"/>
  <c r="D31" i="2"/>
  <c r="G29" i="2" s="1"/>
  <c r="G39" i="2"/>
  <c r="I176" i="3"/>
  <c r="G19" i="2"/>
  <c r="I94" i="7"/>
  <c r="F45" i="2" l="1"/>
  <c r="F48" i="2" s="1"/>
</calcChain>
</file>

<file path=xl/sharedStrings.xml><?xml version="1.0" encoding="utf-8"?>
<sst xmlns="http://schemas.openxmlformats.org/spreadsheetml/2006/main" count="410" uniqueCount="272">
  <si>
    <t>Chapter:</t>
  </si>
  <si>
    <t>School Year:</t>
  </si>
  <si>
    <t>Score assigned at State Rating:</t>
  </si>
  <si>
    <t>Rating:</t>
  </si>
  <si>
    <t>Summary of Points</t>
  </si>
  <si>
    <t>Score</t>
  </si>
  <si>
    <t>Rating</t>
  </si>
  <si>
    <t>No Rating</t>
  </si>
  <si>
    <t>Bronze</t>
  </si>
  <si>
    <t>Silver</t>
  </si>
  <si>
    <t>Gold</t>
  </si>
  <si>
    <t>Grand Total</t>
  </si>
  <si>
    <t>Rating based on entry</t>
  </si>
  <si>
    <t>Leadership</t>
  </si>
  <si>
    <t>Career Success</t>
  </si>
  <si>
    <t>Scholarship</t>
  </si>
  <si>
    <t>Personal Growth</t>
  </si>
  <si>
    <t>Economic Development</t>
  </si>
  <si>
    <t>Environmental</t>
  </si>
  <si>
    <t>Citizenship</t>
  </si>
  <si>
    <t>Activity</t>
  </si>
  <si>
    <t>Response</t>
  </si>
  <si>
    <t>Minutes Page(s)</t>
  </si>
  <si>
    <t>Points Ea</t>
  </si>
  <si>
    <t>Total Pts</t>
  </si>
  <si>
    <t>Select</t>
  </si>
  <si>
    <t>Attended National FFA Convention</t>
  </si>
  <si>
    <t>YES</t>
  </si>
  <si>
    <t>Attended Washington Leadership Conference</t>
  </si>
  <si>
    <t>Held/Participated in local/Camp FFA Quiz Contest</t>
  </si>
  <si>
    <t>Attended CTSO Leadership Day</t>
  </si>
  <si>
    <t>Participation in regional speaking events</t>
  </si>
  <si>
    <t>Prepared Public Speaking</t>
  </si>
  <si>
    <t>Extemporaneous Public Speaking</t>
  </si>
  <si>
    <t>Impromptu Speaking Ag Mechanics</t>
  </si>
  <si>
    <t>Impromptu Speaking Beef</t>
  </si>
  <si>
    <t>Impromptu Speaking Crop</t>
  </si>
  <si>
    <t>Impromptu Speaking Dairy</t>
  </si>
  <si>
    <t>Impromptu Speaking Floral</t>
  </si>
  <si>
    <t>Impromptu Speaking Fruit and Vegetable</t>
  </si>
  <si>
    <t>Impromptu Speaking Greenhouse</t>
  </si>
  <si>
    <t>Impromptu Speaking Horse</t>
  </si>
  <si>
    <t>Impromptu Speaking Nursery/Landscape</t>
  </si>
  <si>
    <t>Impromptu Speaking Poultry</t>
  </si>
  <si>
    <t>Impromptu Speaking Small Animal</t>
  </si>
  <si>
    <t>Impromptu Speaking Swine</t>
  </si>
  <si>
    <t>Impromptu Speaking Turf and Lawn</t>
  </si>
  <si>
    <t>FFA Creed Speaking</t>
  </si>
  <si>
    <t>Impromptu Speaking Sheep and Goat</t>
  </si>
  <si>
    <t>Agriculture Communications CDE</t>
  </si>
  <si>
    <t>Agriculture Marketing Plan CDE</t>
  </si>
  <si>
    <t>Agriculture Mechanics CDE</t>
  </si>
  <si>
    <t>Agriculture Sales CDE</t>
  </si>
  <si>
    <t>Agronomy CDE</t>
  </si>
  <si>
    <t xml:space="preserve">AIC </t>
  </si>
  <si>
    <t>Dairy Evaluation CDE</t>
  </si>
  <si>
    <t xml:space="preserve">Envirothon </t>
  </si>
  <si>
    <t>Farm Management CDE</t>
  </si>
  <si>
    <t>Floriculture CDE</t>
  </si>
  <si>
    <t>Food Science CDE</t>
  </si>
  <si>
    <t>Forestry CDE</t>
  </si>
  <si>
    <t>General Auctioneering</t>
  </si>
  <si>
    <t>Horse Evaluation CDE</t>
  </si>
  <si>
    <t>Horsemanship</t>
  </si>
  <si>
    <t>KDA Farmer's Market Contest</t>
  </si>
  <si>
    <t>Land Judging CDE</t>
  </si>
  <si>
    <t>Livestock Evaluation CDE</t>
  </si>
  <si>
    <t>Meats Evaluation CDE</t>
  </si>
  <si>
    <t>Milk Quality and Products CDE</t>
  </si>
  <si>
    <t>Nursery and Landscape CDE</t>
  </si>
  <si>
    <t>Poultry Evaluation CDE</t>
  </si>
  <si>
    <t>Record Keeping CDE</t>
  </si>
  <si>
    <t>SAE Mini-Grant</t>
  </si>
  <si>
    <t>Seed Identification</t>
  </si>
  <si>
    <t>Small Power CDE</t>
  </si>
  <si>
    <t>Tobacco Essay</t>
  </si>
  <si>
    <t>Tractor Driving</t>
  </si>
  <si>
    <t>Veterinary Science CDE</t>
  </si>
  <si>
    <t>Welding CDE</t>
  </si>
  <si>
    <t>Members exhibiting livestock at County/District shows</t>
  </si>
  <si>
    <t>Members exhibiting items at Kentucky State Fair</t>
  </si>
  <si>
    <t>Members exhibiting non-livestock at County Fair</t>
  </si>
  <si>
    <t>Chapter held Chapter Degree Ceremony</t>
  </si>
  <si>
    <t>Chapter held Greenhand Degree Ceremony</t>
  </si>
  <si>
    <t>Agriculture Communications</t>
  </si>
  <si>
    <t>Ag Mechanics Design and Fabrication</t>
  </si>
  <si>
    <t>Ag Mech Repair &amp; Maintenance - Ent.</t>
  </si>
  <si>
    <t>Ag Mech Repair &amp; Maintenance  - Plct</t>
  </si>
  <si>
    <t>Agriculture Processing</t>
  </si>
  <si>
    <t>Agriculture Sales - Entrepreneurship</t>
  </si>
  <si>
    <t>Agriculture Sales - Placement</t>
  </si>
  <si>
    <t>Agriculture Services</t>
  </si>
  <si>
    <t>Agriscience Research Animal</t>
  </si>
  <si>
    <t>Agriscience Research Plant</t>
  </si>
  <si>
    <t>Agriscience Research Integrated Systems</t>
  </si>
  <si>
    <t>Beef Production - Entrepreneurship</t>
  </si>
  <si>
    <t>Beef Production  - Placement</t>
  </si>
  <si>
    <t>Dairy Production - Entrepreneurship</t>
  </si>
  <si>
    <t>Dairy Production - Placement</t>
  </si>
  <si>
    <t>Diversified Agriculture Production</t>
  </si>
  <si>
    <t>Div. Crop Production - Entrepreneurship</t>
  </si>
  <si>
    <t>Div. Crop Production - Placement</t>
  </si>
  <si>
    <t>Diversified Horticulture</t>
  </si>
  <si>
    <t>Diversified Livestock Production</t>
  </si>
  <si>
    <t>Environmental Science/Natural Resources</t>
  </si>
  <si>
    <t>Equine Science  - Entrepreneurship</t>
  </si>
  <si>
    <t>Equine Science - Placement</t>
  </si>
  <si>
    <t>Fiber and/or Oil Crop Production</t>
  </si>
  <si>
    <t>Food Science and Technology</t>
  </si>
  <si>
    <t>Forage Production</t>
  </si>
  <si>
    <t>Forest Management &amp; Products</t>
  </si>
  <si>
    <t>Fruit Production</t>
  </si>
  <si>
    <t>Goat Production</t>
  </si>
  <si>
    <t>Grain Production - Entrepreneurship</t>
  </si>
  <si>
    <t>Grain Production - Placement</t>
  </si>
  <si>
    <t>Home &amp; Community Development</t>
  </si>
  <si>
    <t>Landscape Management</t>
  </si>
  <si>
    <t>Nursery Operations</t>
  </si>
  <si>
    <t>Outdoor Recreation</t>
  </si>
  <si>
    <t>Poultry Production</t>
  </si>
  <si>
    <t>Sheep Production</t>
  </si>
  <si>
    <t>Small Animal Production &amp; Care</t>
  </si>
  <si>
    <t>Specialty Animal Production</t>
  </si>
  <si>
    <t>Specialty Crop Production</t>
  </si>
  <si>
    <t>Swine Production - Entrepreneurship</t>
  </si>
  <si>
    <t>Swine Production - Placement</t>
  </si>
  <si>
    <t>Turf Grass Management</t>
  </si>
  <si>
    <t>Vegetable Production</t>
  </si>
  <si>
    <t>Veterinary Science</t>
  </si>
  <si>
    <t>Wildlife Production &amp; Management</t>
  </si>
  <si>
    <t>Minutes Page</t>
  </si>
  <si>
    <t>Promote school scholarship</t>
  </si>
  <si>
    <t>Recognize scholastic achievement</t>
  </si>
  <si>
    <t>Promote FFA grants/scholarships</t>
  </si>
  <si>
    <t>Held 8th Grade recruitment activity</t>
  </si>
  <si>
    <t>Held Freshman recruitment activity</t>
  </si>
  <si>
    <t>Promote Ag Tag program</t>
  </si>
  <si>
    <t>Attend Kentucky FFA Leadership Training Center</t>
  </si>
  <si>
    <t>Hold Parent/Member Banquet</t>
  </si>
  <si>
    <t>Maintain chapter bulletin board</t>
  </si>
  <si>
    <t>Publish chapter newsletter</t>
  </si>
  <si>
    <t>Hold local Radio/TV program</t>
  </si>
  <si>
    <t>Promote National FFA Week</t>
  </si>
  <si>
    <t>Invite sponsors to local banquet</t>
  </si>
  <si>
    <t xml:space="preserve">Alumni serve as judges </t>
  </si>
  <si>
    <t>Alumni present/speak at chapter meetings</t>
  </si>
  <si>
    <t>Alumni invited to recreational activities</t>
  </si>
  <si>
    <t>Local Alumni affiliate in operation</t>
  </si>
  <si>
    <t>Work with other local community groups</t>
  </si>
  <si>
    <t>Present to local civic groups</t>
  </si>
  <si>
    <t>Community Development - Economic Development</t>
  </si>
  <si>
    <t>List activity here</t>
  </si>
  <si>
    <t>Briefly describe activity here</t>
  </si>
  <si>
    <t>Economic Development Subtotal</t>
  </si>
  <si>
    <t>Citizenship Subtotal</t>
  </si>
  <si>
    <t>List additional recruitment activities here</t>
  </si>
  <si>
    <t>List name of civic group here</t>
  </si>
  <si>
    <t>Chapter is a member of county Farm Bureau</t>
  </si>
  <si>
    <t>List topic of presentation/speech here</t>
  </si>
  <si>
    <t>Support Group Subtotal</t>
  </si>
  <si>
    <t>List additional scholarship activities here</t>
  </si>
  <si>
    <t>Leadership Subtotal</t>
  </si>
  <si>
    <t>Healthy Lifestyles Subtotal</t>
  </si>
  <si>
    <t>Career Success Subtotal</t>
  </si>
  <si>
    <t>Scholarship Subtotal</t>
  </si>
  <si>
    <t>Personal Growth Subtotal</t>
  </si>
  <si>
    <t>Student Development Total</t>
  </si>
  <si>
    <t>Standard Chapter Checklist</t>
  </si>
  <si>
    <t>Yes</t>
  </si>
  <si>
    <t>Chapter</t>
  </si>
  <si>
    <t>(Type Chapter Name Here)</t>
  </si>
  <si>
    <t>No</t>
  </si>
  <si>
    <t>Chapter has a functioning committee system</t>
  </si>
  <si>
    <t>Chapter seated two delegates at the State FFA Convention</t>
  </si>
  <si>
    <t>Chapter used official pins for Greenhand and Chapter FFA Degree</t>
  </si>
  <si>
    <t>Chapter used official secretary and/or treasurer book format</t>
  </si>
  <si>
    <r>
      <t xml:space="preserve">Chapter participated in at least </t>
    </r>
    <r>
      <rPr>
        <b/>
        <u/>
        <sz val="11"/>
        <color theme="1"/>
        <rFont val="Calibri"/>
        <family val="2"/>
        <scheme val="minor"/>
      </rPr>
      <t>one</t>
    </r>
    <r>
      <rPr>
        <sz val="11"/>
        <color theme="1"/>
        <rFont val="Calibri"/>
        <family val="2"/>
        <scheme val="minor"/>
      </rPr>
      <t xml:space="preserve"> of the following above the chapter level (examples): State Fair, University sponsored field days, District/Local/County Fair, Regional Team Events, Livestock Shows (sponsored by KDA), etc.</t>
    </r>
  </si>
  <si>
    <t>All chapter members had access to Official FFA Manuals/Handbooks</t>
  </si>
  <si>
    <t>Chapter Recruitment</t>
  </si>
  <si>
    <t>Chapter Recruitment Subtotal</t>
  </si>
  <si>
    <t>Proficiencies entered at Regional Paperwork Day</t>
  </si>
  <si>
    <t>Submit articles to school newspaper</t>
  </si>
  <si>
    <t>Submit articles to local paper</t>
  </si>
  <si>
    <t>Submit articles to magazine</t>
  </si>
  <si>
    <t>Indicate the number of meetings attended. Maximum allowed is 3.</t>
  </si>
  <si>
    <t>Present Chapter Honorary Degrees</t>
  </si>
  <si>
    <t>List the topic of the presentation/speech given by the alumni member.</t>
  </si>
  <si>
    <t>For the CDE section of the Career Success Committee, participation must have been at the regional or state level. Holding of local contests does not qualify for points in the state rating form.</t>
  </si>
  <si>
    <t>American Degrees received at National Convention</t>
  </si>
  <si>
    <t>Number of projects presented at State Convention. Maximum allowed on this form is 10.</t>
  </si>
  <si>
    <t>Number of American Degrees received at the most recent National Convention. Max allowed is 10 members.</t>
  </si>
  <si>
    <t>Number of members that are candidates for the State FFA Degree. Max allowed is 10.</t>
  </si>
  <si>
    <t>Select number of student exhibiting livestock at county/district shows. Max. allowed is 15 members.</t>
  </si>
  <si>
    <t>Environmental Subtotal</t>
  </si>
  <si>
    <t>Chapter participated in one or more activities with support groups</t>
  </si>
  <si>
    <t>Chapter sponsored one or more community development activities</t>
  </si>
  <si>
    <t>State FFA Degrees Candidates</t>
  </si>
  <si>
    <t>Healthy Lifestyles</t>
  </si>
  <si>
    <t>Chapters may list up to 4 additional activities that are considered part of the Scholarship Committee. Refer to the 'Committee Description' tab for an overview of the scope of this committee. Using the space provided at left, list the activity and select 'Yes' in the Response box. Be sure to include the page(s) in the minutes where the activity is recorded as completed.</t>
  </si>
  <si>
    <t xml:space="preserve">Proficiencies may only be counted if entered at the regional paperwork day. </t>
  </si>
  <si>
    <t>Host meeting with local/state legislators</t>
  </si>
  <si>
    <t>List community group worked with here</t>
  </si>
  <si>
    <t>Chapters may list up to 4 additional activities that are considered part of the Chapter Recruitment Committee. Refer to the 'Committee Description' tab for an overview of the scope of this committee. Using the space provided at left, list the activity and select 'Yes' in the Response box. Be sure to include the page(s) in the minutes where the activity is recorded as completed.</t>
  </si>
  <si>
    <t>Indicate the number of articles submitted. Maximum allowed is 5.</t>
  </si>
  <si>
    <t>Indicate the number of articles submitted. Maximum allowed is 4.</t>
  </si>
  <si>
    <t>Human Resources</t>
  </si>
  <si>
    <t>Stakeholder Engagement</t>
  </si>
  <si>
    <t>Attend local Board of Education meetings</t>
  </si>
  <si>
    <t>Support Group</t>
  </si>
  <si>
    <t>Safety</t>
  </si>
  <si>
    <t>Agricultural Advocacy</t>
  </si>
  <si>
    <t>Agricultural Literacy</t>
  </si>
  <si>
    <t>Growing Leaders</t>
  </si>
  <si>
    <t>Building Communities</t>
  </si>
  <si>
    <t>Strengthening Agriculture</t>
  </si>
  <si>
    <t>Parliamentary Procedure team competed at regional</t>
  </si>
  <si>
    <t>Conduct of Chapter meeting team competed at regional</t>
  </si>
  <si>
    <t>Growing Leaders - Leadership</t>
  </si>
  <si>
    <t>Agriculture Issues Forum LDE</t>
  </si>
  <si>
    <t>Employment Skills LDE</t>
  </si>
  <si>
    <t>Attend 212/360/Regional Leadership Conference</t>
  </si>
  <si>
    <t>Attend University Leadership Conference</t>
  </si>
  <si>
    <t>Conduct Local Talent Contest</t>
  </si>
  <si>
    <t>Substance Abuse Prevention and Education</t>
  </si>
  <si>
    <t>Personal Wellness Choices and Consequences</t>
  </si>
  <si>
    <t>Personal Image Projection</t>
  </si>
  <si>
    <t>Diversity/Inclusion Programs</t>
  </si>
  <si>
    <t>Recreation/Leisure Activity</t>
  </si>
  <si>
    <t>List additional activity here</t>
  </si>
  <si>
    <t>Growing Leaders - Healthy Lifestyles</t>
  </si>
  <si>
    <t>Growing Leaders - Scholarship</t>
  </si>
  <si>
    <t>Growing Leaders - Personal Growth</t>
  </si>
  <si>
    <t xml:space="preserve">Growing Leaders - Career Success </t>
  </si>
  <si>
    <t>Junior Dairy Evaluation CDE</t>
  </si>
  <si>
    <t>Junior Livestock Evaluation CDE</t>
  </si>
  <si>
    <t>Dairy Holders (State Fair)</t>
  </si>
  <si>
    <t>Growing Leaders - Career Success, continued</t>
  </si>
  <si>
    <t>Agricultural Education</t>
  </si>
  <si>
    <t>Chapters may list up to 1 additional activity that is considered part of the Healthy Lifestyles Committee. Refer to the 'Committee Description' tab for an overview of the scope of this committee. Using the space provided at left, list the activity and select 'Yes' in the Response box. Be sure to include the page(s) in the minutes where the activity is recorded as completed.</t>
  </si>
  <si>
    <t>Agriscience Fair projects presented at St. Convention</t>
  </si>
  <si>
    <t>Building Communities - Environmental</t>
  </si>
  <si>
    <t>Building Communities - Human Resources</t>
  </si>
  <si>
    <t>Building Communities - Citizenship</t>
  </si>
  <si>
    <t>Building Communities - Stakeholder Engagement</t>
  </si>
  <si>
    <t>Strengthening Agriculture - Support Group</t>
  </si>
  <si>
    <t>Strengthening Agriculture - Chapter Recruitment</t>
  </si>
  <si>
    <t>Strengthening Agriculture - Safety</t>
  </si>
  <si>
    <t>Strengthening Agriculture - Agricultural Advocacy</t>
  </si>
  <si>
    <t>Strengthening Agriculture - Agricultural Literacy</t>
  </si>
  <si>
    <t>Safety Subtotal</t>
  </si>
  <si>
    <t>Agricultural Advocacy Subtotal</t>
  </si>
  <si>
    <t>Agricultural Literacy Subtotal</t>
  </si>
  <si>
    <t>Human Resources Subtotal</t>
  </si>
  <si>
    <t>Stakeholder Engagement Subtotal</t>
  </si>
  <si>
    <t>Building Communities Total</t>
  </si>
  <si>
    <t>Members exhibiting projects at the state fair. Do not include regional/star displays. Max. allowed is 15 members.</t>
  </si>
  <si>
    <t xml:space="preserve">This subtotals below are for your information only, and will not print. </t>
  </si>
  <si>
    <t>Chapters may list up to three civic groups to which they presented for the purpose of Stakeholder Engagement. List the name of each group and select 'Yes' in the response box.</t>
  </si>
  <si>
    <t>Chapters may list up to 4 activities that are considered part of the Economic Development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</si>
  <si>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Environmental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</si>
  <si>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Human Resources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</si>
  <si>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Citizenship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</si>
  <si>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Safety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</si>
  <si>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Chapters may list up to 4 activities that are considered part of the Agricultural Literacy Committee. Refer to the 'Committee Description' tab for an overview of the scope of this committee. Using the space provided at left, list the activity, provide a brief description, and select 'Yes' in the Response box. Be sure to include the page(s) in the minutes where the activity is recorded as completed.</t>
  </si>
  <si>
    <t>Strengthening Agriculture Total</t>
  </si>
  <si>
    <t>2020-2021</t>
  </si>
  <si>
    <t>Chapter officers elected</t>
  </si>
  <si>
    <t>Chapter attended the Kentucky FFA Leadership Training Center in 2019 and/or participated in virtual FFA Camp in 2020</t>
  </si>
  <si>
    <r>
      <t xml:space="preserve">In order to apply for the State Chapter Rating, a chapter must first meet all requirements of a Standard Chapter as outlined in the Guidelines for the Kentucky FFA Chapter Rating Process.  
</t>
    </r>
    <r>
      <rPr>
        <b/>
        <u/>
        <sz val="11"/>
        <color theme="1"/>
        <rFont val="Calibri"/>
        <family val="2"/>
        <scheme val="minor"/>
      </rPr>
      <t>Insure that your chapter has met the following requirements 
prior to completing the Chapter Rating Form.</t>
    </r>
    <r>
      <rPr>
        <sz val="11"/>
        <color theme="1"/>
        <rFont val="Calibri"/>
        <family val="2"/>
        <scheme val="minor"/>
      </rPr>
      <t xml:space="preserve">
Complete the checklist below and place on the front of your rating form.</t>
    </r>
  </si>
  <si>
    <r>
      <rPr>
        <b/>
        <u/>
        <sz val="9"/>
        <color theme="1"/>
        <rFont val="Calibri"/>
        <family val="2"/>
        <scheme val="minor"/>
      </rPr>
      <t xml:space="preserve">Instructions </t>
    </r>
    <r>
      <rPr>
        <sz val="9"/>
        <color theme="1"/>
        <rFont val="Calibri"/>
        <family val="2"/>
        <scheme val="minor"/>
      </rPr>
      <t xml:space="preserve"> 
Check the Kentucky FFA Chapter Rating Process Guidelines to verify the chapter meets minimum requirements for a standard FFA chapter. Activities have been designated a number of points that may be earned.  
This rating form should cover the period of </t>
    </r>
    <r>
      <rPr>
        <b/>
        <sz val="9"/>
        <color theme="1"/>
        <rFont val="Calibri"/>
        <family val="2"/>
        <scheme val="minor"/>
      </rPr>
      <t>April 1 through March 31</t>
    </r>
    <r>
      <rPr>
        <sz val="9"/>
        <color theme="1"/>
        <rFont val="Calibri"/>
        <family val="2"/>
        <scheme val="minor"/>
      </rPr>
      <t xml:space="preserve">.  Include minutes for April of the previous year through March of the current year.
</t>
    </r>
    <r>
      <rPr>
        <b/>
        <sz val="9"/>
        <color theme="1"/>
        <rFont val="Calibri"/>
        <family val="2"/>
        <scheme val="minor"/>
      </rPr>
      <t>This form must be included with your Secretary's book minutes to be eligible for state rating.</t>
    </r>
  </si>
  <si>
    <t>Paid state and national dues by November 7</t>
  </si>
  <si>
    <r>
      <t>Chapter participated in at least</t>
    </r>
    <r>
      <rPr>
        <b/>
        <u/>
        <sz val="11"/>
        <color theme="1"/>
        <rFont val="Calibri"/>
        <family val="2"/>
        <scheme val="minor"/>
      </rPr>
      <t xml:space="preserve"> three</t>
    </r>
    <r>
      <rPr>
        <sz val="11"/>
        <color theme="1"/>
        <rFont val="Calibri"/>
        <family val="2"/>
        <scheme val="minor"/>
      </rPr>
      <t xml:space="preserve"> of the following at the REGIONAL level: one speaking contest, two proficiency contests, chapter meeting team, Treasurer's book, essay contest, scrapbook, Employment Skills LDE, talent contest, conduct of meeting team, or other regionally approved event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</si>
</sst>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6"/>
      <color theme="1"/>
      <name val="Calibri"/>
      <family val="2"/>
      <scheme val="minor"/>
    </font>
    <font>
      <i/>
      <sz val="14"/>
      <color theme="1"/>
      <name val="Calibri"/>
      <family val="2"/>
      <scheme val="minor"/>
    </font>
    <font>
      <b/>
      <sz val="20"/>
      <color theme="1"/>
      <name val="Calibri"/>
      <family val="2"/>
      <scheme val="minor"/>
    </font>
    <font>
      <b/>
      <sz val="26"/>
      <color theme="1"/>
      <name val="Calibri"/>
      <family val="2"/>
      <scheme val="minor"/>
    </font>
    <font>
      <i/>
      <sz val="11"/>
      <color theme="1"/>
      <name val="Calibri"/>
      <family val="2"/>
      <scheme val="minor"/>
    </font>
    <font>
      <sz val="12"/>
      <color theme="1"/>
      <name val="Calibri"/>
      <family val="2"/>
      <scheme val="minor"/>
    </font>
    <font>
      <sz val="9"/>
      <color theme="1"/>
      <name val="Calibri"/>
      <family val="2"/>
      <scheme val="minor"/>
    </font>
    <font>
      <b/>
      <u/>
      <sz val="9"/>
      <color theme="1"/>
      <name val="Calibri"/>
      <family val="2"/>
      <scheme val="minor"/>
    </font>
    <font>
      <b/>
      <sz val="9"/>
      <color theme="1"/>
      <name val="Calibri"/>
      <family val="2"/>
      <scheme val="minor"/>
    </font>
    <font>
      <b/>
      <u/>
      <sz val="11"/>
      <color theme="1"/>
      <name val="Calibri"/>
      <family val="2"/>
      <scheme val="minor"/>
    </font>
    <font>
      <b/>
      <sz val="14"/>
      <color rgb="FFFF0000"/>
      <name val="Calibri"/>
      <family val="2"/>
      <scheme val="minor"/>
    </font>
    <font>
      <b/>
      <sz val="16"/>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7" tint="0.39997558519241921"/>
        <bgColor indexed="64"/>
      </patternFill>
    </fill>
  </fills>
  <borders count="14">
    <border>
      <left/>
      <right/>
      <top/>
      <bottom/>
      <diagonal/>
    </border>
    <border>
      <left/>
      <right/>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5">
    <xf numFmtId="0" fontId="0" fillId="0" borderId="0" xfId="0"/>
    <xf numFmtId="0" fontId="4" fillId="0" borderId="0" xfId="0" applyFont="1"/>
    <xf numFmtId="0" fontId="0" fillId="0" borderId="0" xfId="0"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2" fillId="0" borderId="0" xfId="0" applyFont="1" applyAlignment="1">
      <alignment horizontal="center"/>
    </xf>
    <xf numFmtId="0" fontId="6" fillId="0" borderId="0" xfId="0" applyFont="1"/>
    <xf numFmtId="0" fontId="5" fillId="0" borderId="0" xfId="0" applyFont="1"/>
    <xf numFmtId="0" fontId="0" fillId="0" borderId="9" xfId="0" applyBorder="1" applyAlignment="1">
      <alignment horizontal="center"/>
    </xf>
    <xf numFmtId="0" fontId="0" fillId="0" borderId="0" xfId="0"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0" fillId="0" borderId="0" xfId="0" applyAlignment="1">
      <alignment horizontal="left"/>
    </xf>
    <xf numFmtId="0" fontId="0" fillId="2" borderId="9" xfId="0" applyFill="1" applyBorder="1" applyAlignment="1">
      <alignment horizontal="center"/>
    </xf>
    <xf numFmtId="0" fontId="0" fillId="0" borderId="9" xfId="0" applyBorder="1" applyAlignment="1">
      <alignment horizontal="center" vertical="center"/>
    </xf>
    <xf numFmtId="0" fontId="0" fillId="0" borderId="0" xfId="0" applyFont="1" applyAlignment="1">
      <alignment horizontal="center"/>
    </xf>
    <xf numFmtId="0" fontId="7" fillId="0" borderId="0" xfId="0" applyFont="1" applyAlignment="1">
      <alignment horizontal="center"/>
    </xf>
    <xf numFmtId="0" fontId="0" fillId="0" borderId="0" xfId="0" applyFont="1" applyAlignment="1">
      <alignment horizontal="center" vertical="center"/>
    </xf>
    <xf numFmtId="0" fontId="7" fillId="0" borderId="0" xfId="0" applyFont="1" applyAlignment="1">
      <alignment horizontal="center" vertical="center"/>
    </xf>
    <xf numFmtId="0" fontId="5" fillId="0" borderId="0" xfId="0" applyFont="1" applyBorder="1" applyAlignment="1"/>
    <xf numFmtId="0" fontId="5" fillId="0" borderId="1" xfId="0" applyFont="1" applyBorder="1" applyAlignment="1"/>
    <xf numFmtId="0" fontId="4"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0" fillId="0" borderId="1" xfId="0" applyBorder="1"/>
    <xf numFmtId="0" fontId="1" fillId="0" borderId="0" xfId="0" applyFont="1" applyBorder="1" applyAlignment="1">
      <alignment horizontal="center" wrapText="1"/>
    </xf>
    <xf numFmtId="0" fontId="0" fillId="0" borderId="0" xfId="0" applyBorder="1"/>
    <xf numFmtId="0" fontId="7" fillId="0" borderId="0" xfId="0" applyFont="1" applyBorder="1" applyAlignment="1">
      <alignment vertical="top" wrapText="1"/>
    </xf>
    <xf numFmtId="0" fontId="4" fillId="0" borderId="0" xfId="0" applyFont="1" applyBorder="1" applyAlignment="1"/>
    <xf numFmtId="0" fontId="5" fillId="0" borderId="0" xfId="0" applyFont="1" applyBorder="1" applyAlignment="1">
      <alignment vertical="center"/>
    </xf>
    <xf numFmtId="0" fontId="4" fillId="0" borderId="1" xfId="0" applyFont="1" applyBorder="1" applyAlignment="1">
      <alignment horizontal="center"/>
    </xf>
    <xf numFmtId="0" fontId="0" fillId="0" borderId="3" xfId="0" applyBorder="1"/>
    <xf numFmtId="0" fontId="4" fillId="0" borderId="7" xfId="0" applyFont="1" applyBorder="1" applyAlignment="1">
      <alignment horizontal="left"/>
    </xf>
    <xf numFmtId="0" fontId="9" fillId="0" borderId="7" xfId="0" applyFont="1" applyBorder="1" applyAlignment="1">
      <alignment horizontal="center"/>
    </xf>
    <xf numFmtId="0" fontId="0" fillId="0" borderId="7" xfId="0" applyBorder="1"/>
    <xf numFmtId="0" fontId="1" fillId="0" borderId="4" xfId="0" applyFont="1" applyBorder="1" applyAlignment="1">
      <alignment horizontal="center" wrapText="1"/>
    </xf>
    <xf numFmtId="0" fontId="0" fillId="0" borderId="2" xfId="0" applyBorder="1"/>
    <xf numFmtId="0" fontId="0" fillId="0" borderId="0" xfId="0" applyBorder="1" applyAlignment="1"/>
    <xf numFmtId="0" fontId="0" fillId="0" borderId="2" xfId="0" applyBorder="1" applyAlignment="1"/>
    <xf numFmtId="0" fontId="0" fillId="0" borderId="0" xfId="0" applyBorder="1" applyAlignment="1">
      <alignment horizontal="center"/>
    </xf>
    <xf numFmtId="0" fontId="0" fillId="0" borderId="6" xfId="0" applyBorder="1"/>
    <xf numFmtId="0" fontId="4" fillId="0" borderId="8" xfId="0" applyFont="1" applyBorder="1" applyAlignment="1">
      <alignment horizontal="left"/>
    </xf>
    <xf numFmtId="0" fontId="4" fillId="0" borderId="1" xfId="0" applyFont="1" applyBorder="1" applyAlignment="1" applyProtection="1">
      <alignment horizontal="center"/>
      <protection locked="0"/>
    </xf>
    <xf numFmtId="0" fontId="18" fillId="0" borderId="0" xfId="0" applyFont="1" applyAlignment="1">
      <alignment vertical="center"/>
    </xf>
    <xf numFmtId="0" fontId="0" fillId="0" borderId="0" xfId="0" applyAlignment="1">
      <alignment horizontal="left" vertical="top" wrapText="1"/>
    </xf>
    <xf numFmtId="0" fontId="0" fillId="0" borderId="0" xfId="0" applyBorder="1" applyAlignment="1">
      <alignment horizontal="left"/>
    </xf>
    <xf numFmtId="0" fontId="0" fillId="0" borderId="8" xfId="0" applyBorder="1" applyAlignment="1">
      <alignment horizontal="left"/>
    </xf>
    <xf numFmtId="0" fontId="0" fillId="0" borderId="0" xfId="0" applyFill="1"/>
    <xf numFmtId="0" fontId="0" fillId="0" borderId="0" xfId="0" applyAlignment="1"/>
    <xf numFmtId="0" fontId="20" fillId="0" borderId="0" xfId="0" applyFont="1" applyFill="1" applyBorder="1" applyAlignment="1">
      <alignment vertical="top" wrapText="1"/>
    </xf>
    <xf numFmtId="0" fontId="0" fillId="0" borderId="9" xfId="0" applyBorder="1" applyAlignment="1" applyProtection="1">
      <alignment horizontal="center"/>
      <protection locked="0"/>
    </xf>
    <xf numFmtId="0" fontId="0" fillId="0" borderId="9" xfId="0" applyBorder="1" applyAlignment="1" applyProtection="1">
      <alignment horizontal="center" vertical="center"/>
      <protection locked="0"/>
    </xf>
    <xf numFmtId="0" fontId="2" fillId="0" borderId="9" xfId="0" applyFont="1" applyBorder="1" applyAlignment="1">
      <alignment horizontal="center"/>
    </xf>
    <xf numFmtId="0" fontId="20" fillId="0" borderId="0" xfId="0" applyFont="1" applyFill="1" applyBorder="1" applyAlignment="1">
      <alignment wrapText="1"/>
    </xf>
    <xf numFmtId="0" fontId="0" fillId="0" borderId="0" xfId="0" applyFill="1" applyBorder="1"/>
    <xf numFmtId="0" fontId="20" fillId="0" borderId="0" xfId="0" applyFont="1" applyFill="1" applyBorder="1" applyAlignment="1"/>
    <xf numFmtId="0" fontId="2" fillId="0" borderId="9" xfId="0" applyFont="1" applyBorder="1" applyAlignment="1">
      <alignment horizontal="center" vertical="center"/>
    </xf>
    <xf numFmtId="0" fontId="5" fillId="0" borderId="0" xfId="0" applyFont="1" applyFill="1"/>
    <xf numFmtId="0" fontId="5" fillId="0" borderId="0" xfId="0" applyFont="1" applyFill="1" applyAlignment="1">
      <alignment horizontal="center"/>
    </xf>
    <xf numFmtId="0" fontId="2" fillId="0" borderId="9" xfId="0" applyFont="1" applyFill="1" applyBorder="1" applyAlignment="1">
      <alignment horizontal="center"/>
    </xf>
    <xf numFmtId="0" fontId="0" fillId="0" borderId="9" xfId="0" applyFill="1" applyBorder="1" applyAlignment="1" applyProtection="1">
      <alignment horizontal="center"/>
      <protection locked="0"/>
    </xf>
    <xf numFmtId="0" fontId="0" fillId="0" borderId="9" xfId="0" applyFill="1" applyBorder="1" applyProtection="1">
      <protection locked="0"/>
    </xf>
    <xf numFmtId="0" fontId="0" fillId="0" borderId="9" xfId="0" applyFill="1" applyBorder="1" applyAlignment="1">
      <alignment horizontal="center"/>
    </xf>
    <xf numFmtId="0" fontId="0" fillId="0" borderId="0" xfId="0" applyFill="1" applyAlignment="1">
      <alignment horizontal="center"/>
    </xf>
    <xf numFmtId="0" fontId="7" fillId="0" borderId="0" xfId="0" applyFont="1" applyFill="1" applyBorder="1" applyAlignment="1">
      <alignment horizontal="left"/>
    </xf>
    <xf numFmtId="0" fontId="20" fillId="0" borderId="0" xfId="0" applyFont="1" applyFill="1" applyBorder="1" applyAlignment="1">
      <alignment horizontal="left" vertical="center" wrapText="1"/>
    </xf>
    <xf numFmtId="0" fontId="20" fillId="0" borderId="0" xfId="0" applyFont="1" applyFill="1" applyBorder="1" applyAlignment="1">
      <alignment horizontal="left"/>
    </xf>
    <xf numFmtId="0" fontId="0" fillId="0" borderId="13" xfId="0"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horizontal="center"/>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12" fillId="0" borderId="0" xfId="0" applyFont="1" applyFill="1" applyBorder="1" applyAlignment="1" applyProtection="1">
      <alignment horizontal="left"/>
    </xf>
    <xf numFmtId="0" fontId="0" fillId="0" borderId="0" xfId="0" applyBorder="1" applyAlignment="1" applyProtection="1">
      <alignment horizontal="center"/>
    </xf>
    <xf numFmtId="0" fontId="12" fillId="0" borderId="0" xfId="0" applyFont="1" applyFill="1" applyBorder="1" applyAlignment="1" applyProtection="1">
      <alignment horizontal="left" vertical="top" wrapText="1"/>
    </xf>
    <xf numFmtId="0" fontId="5" fillId="0" borderId="0" xfId="0" applyFont="1" applyFill="1" applyProtection="1"/>
    <xf numFmtId="0" fontId="12" fillId="0" borderId="0" xfId="0" applyFont="1" applyBorder="1" applyAlignment="1" applyProtection="1">
      <alignment horizontal="left"/>
    </xf>
    <xf numFmtId="0" fontId="5" fillId="0" borderId="0" xfId="0" applyFont="1" applyProtection="1"/>
    <xf numFmtId="0" fontId="0" fillId="0" borderId="0" xfId="0" applyProtection="1"/>
    <xf numFmtId="0" fontId="0" fillId="0" borderId="0" xfId="0" applyAlignment="1" applyProtection="1">
      <alignment horizontal="center"/>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center"/>
    </xf>
    <xf numFmtId="0" fontId="8"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6" fillId="0" borderId="0" xfId="0" applyFont="1" applyBorder="1" applyAlignment="1" applyProtection="1">
      <alignment horizontal="right" vertical="center"/>
    </xf>
    <xf numFmtId="0" fontId="5" fillId="0" borderId="1" xfId="0" applyFont="1" applyBorder="1" applyAlignment="1" applyProtection="1">
      <alignment horizontal="center" vertical="center"/>
    </xf>
    <xf numFmtId="0" fontId="0" fillId="0" borderId="3"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0" fillId="0" borderId="8" xfId="0" applyBorder="1" applyAlignment="1">
      <alignment horizontal="center" vertical="top" wrapText="1"/>
    </xf>
    <xf numFmtId="0" fontId="0" fillId="0" borderId="0" xfId="0" applyBorder="1" applyAlignment="1">
      <alignment horizontal="center" vertical="top" wrapText="1"/>
    </xf>
    <xf numFmtId="0" fontId="0" fillId="0" borderId="2" xfId="0" applyBorder="1" applyAlignment="1">
      <alignment horizontal="center" vertical="top" wrapText="1"/>
    </xf>
    <xf numFmtId="0" fontId="0" fillId="0" borderId="5" xfId="0" applyBorder="1" applyAlignment="1">
      <alignment horizontal="center" vertical="top" wrapText="1"/>
    </xf>
    <xf numFmtId="0" fontId="0" fillId="0" borderId="1" xfId="0" applyBorder="1" applyAlignment="1">
      <alignment horizontal="center" vertical="top" wrapText="1"/>
    </xf>
    <xf numFmtId="0" fontId="0" fillId="0" borderId="6" xfId="0" applyBorder="1" applyAlignment="1">
      <alignment horizontal="center" vertical="top" wrapText="1"/>
    </xf>
    <xf numFmtId="0" fontId="5" fillId="0" borderId="1" xfId="0" applyFont="1" applyBorder="1" applyAlignment="1">
      <alignment horizontal="center"/>
    </xf>
    <xf numFmtId="0" fontId="4" fillId="0" borderId="0" xfId="0" applyFont="1" applyAlignment="1">
      <alignment horizontal="right"/>
    </xf>
    <xf numFmtId="0" fontId="2" fillId="0" borderId="0" xfId="0" applyFont="1" applyAlignment="1">
      <alignment horizontal="center" vertical="center"/>
    </xf>
    <xf numFmtId="0" fontId="2"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0"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4" fillId="0" borderId="8" xfId="0" applyFont="1" applyBorder="1" applyAlignment="1">
      <alignment horizontal="left"/>
    </xf>
    <xf numFmtId="0" fontId="4" fillId="0" borderId="0" xfId="0" applyFont="1" applyBorder="1" applyAlignment="1">
      <alignment horizontal="left"/>
    </xf>
    <xf numFmtId="0" fontId="14" fillId="0" borderId="9" xfId="0" applyFont="1" applyBorder="1" applyAlignment="1">
      <alignment horizontal="center" vertical="top" wrapText="1"/>
    </xf>
    <xf numFmtId="0" fontId="10" fillId="0" borderId="0" xfId="0" applyFont="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left"/>
    </xf>
    <xf numFmtId="0" fontId="4" fillId="0" borderId="1" xfId="0" applyFont="1" applyBorder="1" applyAlignment="1">
      <alignment horizontal="left"/>
    </xf>
    <xf numFmtId="0" fontId="5" fillId="0" borderId="9" xfId="0" applyFont="1" applyBorder="1" applyAlignment="1">
      <alignment horizontal="center" vertical="center"/>
    </xf>
    <xf numFmtId="0" fontId="8" fillId="0" borderId="0" xfId="0" applyFont="1" applyBorder="1" applyAlignment="1" applyProtection="1">
      <alignment horizontal="center" vertical="center"/>
    </xf>
    <xf numFmtId="0" fontId="8" fillId="0" borderId="2" xfId="0" applyFont="1" applyBorder="1" applyAlignment="1" applyProtection="1">
      <alignment horizontal="center" vertical="center"/>
    </xf>
    <xf numFmtId="0" fontId="3" fillId="0" borderId="9" xfId="0" applyFont="1" applyBorder="1" applyAlignment="1">
      <alignment horizontal="center" vertical="center"/>
    </xf>
    <xf numFmtId="0" fontId="4" fillId="0" borderId="8" xfId="0" applyFont="1" applyBorder="1" applyAlignment="1">
      <alignment horizontal="left" wrapText="1"/>
    </xf>
    <xf numFmtId="0" fontId="4" fillId="0" borderId="0" xfId="0" applyFont="1" applyBorder="1" applyAlignment="1">
      <alignment horizontal="left" wrapText="1"/>
    </xf>
    <xf numFmtId="0" fontId="20" fillId="0" borderId="0" xfId="0" applyFont="1" applyFill="1" applyBorder="1" applyAlignment="1">
      <alignment horizontal="left" wrapText="1"/>
    </xf>
    <xf numFmtId="0" fontId="20" fillId="3" borderId="9" xfId="0" applyFont="1" applyFill="1" applyBorder="1" applyAlignment="1">
      <alignment horizontal="left" vertical="top" wrapText="1"/>
    </xf>
    <xf numFmtId="0" fontId="20" fillId="3" borderId="3"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7" fillId="3" borderId="9" xfId="0" applyFont="1" applyFill="1" applyBorder="1" applyAlignment="1">
      <alignment horizontal="left"/>
    </xf>
    <xf numFmtId="0" fontId="20" fillId="3" borderId="9" xfId="0" applyFont="1" applyFill="1" applyBorder="1" applyAlignment="1">
      <alignment horizontal="left" vertical="center" wrapText="1"/>
    </xf>
    <xf numFmtId="0" fontId="20" fillId="3" borderId="9" xfId="0" applyFont="1" applyFill="1" applyBorder="1" applyAlignment="1">
      <alignment horizontal="left"/>
    </xf>
    <xf numFmtId="0" fontId="2" fillId="0" borderId="9" xfId="0" applyFont="1" applyBorder="1" applyAlignment="1">
      <alignment horizontal="center" vertical="center"/>
    </xf>
    <xf numFmtId="0" fontId="2" fillId="0" borderId="9" xfId="0" applyFont="1" applyFill="1" applyBorder="1" applyAlignment="1">
      <alignment horizontal="left"/>
    </xf>
    <xf numFmtId="0" fontId="2" fillId="0" borderId="9" xfId="0" applyFont="1" applyBorder="1" applyAlignment="1" applyProtection="1">
      <alignment horizontal="left"/>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2" xfId="0" applyFont="1" applyFill="1" applyBorder="1" applyAlignment="1">
      <alignment horizontal="lef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2" xfId="0" applyFont="1" applyFill="1" applyBorder="1" applyAlignment="1">
      <alignment horizontal="left"/>
    </xf>
    <xf numFmtId="0" fontId="12" fillId="0" borderId="9" xfId="0" applyFont="1" applyBorder="1" applyAlignment="1" applyProtection="1">
      <alignment horizontal="left"/>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2" fillId="0" borderId="10" xfId="0" applyFont="1" applyFill="1" applyBorder="1" applyAlignment="1" applyProtection="1">
      <alignment horizontal="left"/>
      <protection locked="0"/>
    </xf>
    <xf numFmtId="0" fontId="12" fillId="0" borderId="11" xfId="0" applyFont="1" applyFill="1" applyBorder="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9" xfId="0" applyFont="1" applyFill="1" applyBorder="1" applyAlignment="1">
      <alignment horizontal="left"/>
    </xf>
    <xf numFmtId="0" fontId="2" fillId="0" borderId="9" xfId="0" applyFont="1" applyFill="1" applyBorder="1" applyAlignment="1">
      <alignment horizontal="left" vertical="center"/>
    </xf>
    <xf numFmtId="0" fontId="5" fillId="0" borderId="0" xfId="0" applyFont="1" applyBorder="1" applyAlignment="1">
      <alignment horizontal="center"/>
    </xf>
    <xf numFmtId="0" fontId="12" fillId="0" borderId="13" xfId="0" applyFont="1" applyFill="1" applyBorder="1" applyAlignment="1">
      <alignment horizontal="left"/>
    </xf>
    <xf numFmtId="0" fontId="5" fillId="0" borderId="9" xfId="0" applyFont="1" applyBorder="1" applyAlignment="1">
      <alignment horizontal="center" vertical="center" wrapText="1"/>
    </xf>
    <xf numFmtId="0" fontId="12" fillId="0" borderId="9" xfId="0" applyFont="1" applyFill="1" applyBorder="1" applyAlignment="1" applyProtection="1">
      <alignment horizontal="left"/>
      <protection locked="0"/>
    </xf>
    <xf numFmtId="0" fontId="12" fillId="0" borderId="9" xfId="0" applyFont="1" applyFill="1" applyBorder="1" applyAlignment="1" applyProtection="1">
      <alignment horizontal="left" vertical="top" wrapText="1"/>
      <protection locked="0"/>
    </xf>
    <xf numFmtId="0" fontId="20" fillId="3" borderId="3" xfId="0" applyFont="1" applyFill="1" applyBorder="1" applyAlignment="1">
      <alignment horizontal="left" wrapText="1"/>
    </xf>
    <xf numFmtId="0" fontId="20" fillId="3" borderId="7" xfId="0" applyFont="1" applyFill="1" applyBorder="1" applyAlignment="1">
      <alignment horizontal="left" wrapText="1"/>
    </xf>
    <xf numFmtId="0" fontId="20" fillId="3" borderId="4" xfId="0" applyFont="1" applyFill="1" applyBorder="1" applyAlignment="1">
      <alignment horizontal="left" wrapText="1"/>
    </xf>
    <xf numFmtId="0" fontId="20" fillId="3" borderId="8" xfId="0" applyFont="1" applyFill="1" applyBorder="1" applyAlignment="1">
      <alignment horizontal="left" wrapText="1"/>
    </xf>
    <xf numFmtId="0" fontId="20" fillId="3" borderId="0" xfId="0" applyFont="1" applyFill="1" applyBorder="1" applyAlignment="1">
      <alignment horizontal="left" wrapText="1"/>
    </xf>
    <xf numFmtId="0" fontId="20" fillId="3" borderId="2" xfId="0" applyFont="1" applyFill="1" applyBorder="1" applyAlignment="1">
      <alignment horizontal="left" wrapText="1"/>
    </xf>
    <xf numFmtId="0" fontId="20" fillId="3" borderId="5" xfId="0" applyFont="1" applyFill="1" applyBorder="1" applyAlignment="1">
      <alignment horizontal="left" wrapText="1"/>
    </xf>
    <xf numFmtId="0" fontId="20" fillId="3" borderId="1" xfId="0" applyFont="1" applyFill="1" applyBorder="1" applyAlignment="1">
      <alignment horizontal="left" wrapText="1"/>
    </xf>
    <xf numFmtId="0" fontId="20" fillId="3" borderId="6" xfId="0" applyFont="1" applyFill="1" applyBorder="1" applyAlignment="1">
      <alignment horizontal="left" wrapText="1"/>
    </xf>
    <xf numFmtId="0" fontId="2" fillId="0" borderId="9" xfId="0" applyFont="1" applyFill="1" applyBorder="1" applyAlignment="1">
      <alignment horizontal="center"/>
    </xf>
    <xf numFmtId="0" fontId="2" fillId="0" borderId="9" xfId="0" applyFont="1" applyBorder="1" applyAlignment="1">
      <alignment horizontal="center"/>
    </xf>
    <xf numFmtId="0" fontId="2" fillId="0" borderId="10" xfId="0" applyFont="1" applyFill="1" applyBorder="1" applyAlignment="1">
      <alignment horizontal="left" wrapText="1"/>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0" fontId="0" fillId="0" borderId="9" xfId="0" applyBorder="1" applyAlignment="1">
      <alignment horizontal="center" vertical="center"/>
    </xf>
    <xf numFmtId="0" fontId="0" fillId="3" borderId="3" xfId="0" applyFill="1" applyBorder="1" applyAlignment="1">
      <alignment horizontal="left" vertical="center" wrapText="1"/>
    </xf>
    <xf numFmtId="0" fontId="0" fillId="3" borderId="7" xfId="0" applyFill="1" applyBorder="1" applyAlignment="1">
      <alignment horizontal="left" vertical="center" wrapText="1"/>
    </xf>
    <xf numFmtId="0" fontId="0" fillId="3" borderId="4" xfId="0" applyFill="1" applyBorder="1" applyAlignment="1">
      <alignment horizontal="left" vertical="center" wrapText="1"/>
    </xf>
    <xf numFmtId="0" fontId="0" fillId="3" borderId="8"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3" borderId="5" xfId="0" applyFill="1" applyBorder="1" applyAlignment="1">
      <alignment horizontal="left" vertical="center" wrapText="1"/>
    </xf>
    <xf numFmtId="0" fontId="0" fillId="3" borderId="1" xfId="0" applyFill="1" applyBorder="1" applyAlignment="1">
      <alignment horizontal="left" vertical="center" wrapText="1"/>
    </xf>
    <xf numFmtId="0" fontId="0" fillId="3" borderId="6" xfId="0" applyFill="1" applyBorder="1" applyAlignment="1">
      <alignment horizontal="left" vertical="center" wrapText="1"/>
    </xf>
    <xf numFmtId="0" fontId="0" fillId="3" borderId="10"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5" fillId="0" borderId="1" xfId="0" applyFont="1" applyFill="1" applyBorder="1" applyAlignment="1">
      <alignment horizontal="center"/>
    </xf>
    <xf numFmtId="0" fontId="0" fillId="0" borderId="0" xfId="0" applyFill="1" applyBorder="1" applyAlignment="1">
      <alignment horizontal="left" vertical="center" wrapText="1"/>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4" xfId="0" applyFill="1" applyBorder="1" applyAlignment="1">
      <alignment horizontal="left" vertical="center"/>
    </xf>
    <xf numFmtId="0" fontId="0" fillId="3" borderId="8" xfId="0" applyFill="1" applyBorder="1" applyAlignment="1">
      <alignment horizontal="left" vertical="center"/>
    </xf>
    <xf numFmtId="0" fontId="0" fillId="3" borderId="0"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6" xfId="0" applyFill="1" applyBorder="1" applyAlignment="1">
      <alignment horizontal="left" vertical="center"/>
    </xf>
  </cellXfs>
  <cellStyles count="1">
    <cellStyle name="Normal" xfId="0" builtinId="0"/>
  </cellStyles>
  <dxfs count="6">
    <dxf>
      <font>
        <color auto="1"/>
      </font>
      <fill>
        <patternFill>
          <bgColor rgb="FFCC6600"/>
        </patternFill>
      </fill>
    </dxf>
    <dxf>
      <fill>
        <patternFill>
          <bgColor theme="0" tint="-0.24994659260841701"/>
        </patternFill>
      </fill>
    </dxf>
    <dxf>
      <fill>
        <patternFill>
          <bgColor rgb="FFFFCC00"/>
        </patternFill>
      </fill>
    </dxf>
    <dxf>
      <fill>
        <patternFill>
          <bgColor rgb="FFCC6600"/>
        </patternFill>
      </fill>
    </dxf>
    <dxf>
      <fill>
        <patternFill>
          <bgColor theme="0" tint="-0.24994659260841701"/>
        </patternFill>
      </fill>
    </dxf>
    <dxf>
      <fill>
        <patternFill>
          <bgColor rgb="FFFFCC00"/>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523874</xdr:colOff>
      <xdr:row>0</xdr:row>
      <xdr:rowOff>171449</xdr:rowOff>
    </xdr:from>
    <xdr:to>
      <xdr:col>9</xdr:col>
      <xdr:colOff>457199</xdr:colOff>
      <xdr:row>41</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23874" y="171449"/>
          <a:ext cx="5419725" cy="781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State Rating Instructions</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Requirements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-Enter the complete Secretary’s Book in the Regional Contest at Regional Paperwork Day.  The complete Secretary’s Book includes: the organization page, list of committees, program of activities, minutes, etc. </a:t>
          </a:r>
        </a:p>
        <a:p>
          <a:pPr lvl="0"/>
          <a:r>
            <a:rPr lang="en-US" sz="1100">
              <a:solidFill>
                <a:schemeClr val="dk1"/>
              </a:solidFill>
              <a:effectLst/>
              <a:latin typeface="+mn-lt"/>
              <a:ea typeface="+mn-ea"/>
              <a:cs typeface="+mn-cs"/>
            </a:rPr>
            <a:t>-Meet the Standard Chapter Requirements (see Standard Chapter tab).</a:t>
          </a:r>
        </a:p>
        <a:p>
          <a:pPr lvl="0"/>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description of each committee is listed on the final tab in this workbook. It will not print.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Submission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for a submission to receive</a:t>
          </a:r>
          <a:r>
            <a:rPr lang="en-US" sz="1100" baseline="0">
              <a:solidFill>
                <a:schemeClr val="dk1"/>
              </a:solidFill>
              <a:effectLst/>
              <a:latin typeface="+mn-lt"/>
              <a:ea typeface="+mn-ea"/>
              <a:cs typeface="+mn-cs"/>
            </a:rPr>
            <a:t> a rating, the chapter must include the Standard Chapter form (see tab 2), Rating Summary (tab 3), Growing Leaders pages (tab 4), Building Communities pages (tab 5), Strengthening Agriculture pages (tab 6), and the minutes from April of last year to March of the current year. If any items are not included in submission, it will not be scored.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State Rating form should be completed and either mailed to the Executive Secretary by April 5 or hand delivered to the State Paperwork Rating.</a:t>
          </a:r>
        </a:p>
        <a:p>
          <a:r>
            <a:rPr lang="en-US" sz="1100">
              <a:solidFill>
                <a:schemeClr val="dk1"/>
              </a:solidFill>
              <a:effectLst/>
              <a:latin typeface="+mn-lt"/>
              <a:ea typeface="+mn-ea"/>
              <a:cs typeface="+mn-cs"/>
            </a:rPr>
            <a:t>-The minutes of meetings must be attached to the rating form.  </a:t>
          </a:r>
        </a:p>
        <a:p>
          <a:r>
            <a:rPr lang="en-US" sz="1100">
              <a:solidFill>
                <a:schemeClr val="dk1"/>
              </a:solidFill>
              <a:effectLst/>
              <a:latin typeface="+mn-lt"/>
              <a:ea typeface="+mn-ea"/>
              <a:cs typeface="+mn-cs"/>
            </a:rPr>
            <a:t>-It is recommended that the</a:t>
          </a:r>
          <a:r>
            <a:rPr lang="en-US" sz="1100" baseline="0">
              <a:solidFill>
                <a:schemeClr val="dk1"/>
              </a:solidFill>
              <a:effectLst/>
              <a:latin typeface="+mn-lt"/>
              <a:ea typeface="+mn-ea"/>
              <a:cs typeface="+mn-cs"/>
            </a:rPr>
            <a:t> submission be bound in a 3-ring binger or folder for easy review.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Minutes/Documentation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chapter must attach minutes from April of the past year through March of the current year to the State Rating form.  </a:t>
          </a:r>
        </a:p>
        <a:p>
          <a:pPr lvl="0"/>
          <a:r>
            <a:rPr lang="en-US" sz="1100">
              <a:solidFill>
                <a:schemeClr val="dk1"/>
              </a:solidFill>
              <a:effectLst/>
              <a:latin typeface="+mn-lt"/>
              <a:ea typeface="+mn-ea"/>
              <a:cs typeface="+mn-cs"/>
            </a:rPr>
            <a:t>-Minutes pages should be clearly numbered at the bottom of each page.  </a:t>
          </a:r>
        </a:p>
        <a:p>
          <a:pPr lvl="0"/>
          <a:r>
            <a:rPr lang="en-US" sz="1100">
              <a:solidFill>
                <a:schemeClr val="dk1"/>
              </a:solidFill>
              <a:effectLst/>
              <a:latin typeface="+mn-lt"/>
              <a:ea typeface="+mn-ea"/>
              <a:cs typeface="+mn-cs"/>
            </a:rPr>
            <a:t>-The minutes must document that an activity was actually held in order for the chapter to claim points for it.  Reporting that the chapter plans to hold an activity is NOT acceptable documentation.</a:t>
          </a:r>
        </a:p>
        <a:p>
          <a:r>
            <a:rPr lang="en-US" sz="1100" i="1">
              <a:solidFill>
                <a:schemeClr val="dk1"/>
              </a:solidFill>
              <a:effectLst/>
              <a:latin typeface="+mn-lt"/>
              <a:ea typeface="+mn-ea"/>
              <a:cs typeface="+mn-cs"/>
            </a:rPr>
            <a:t>(Example- “The Greenhand Ceremony was held on September 26 with 104 people in attendance.  46 members received the Greenhand Degree.”)</a:t>
          </a:r>
        </a:p>
        <a:p>
          <a:pPr lvl="0"/>
          <a:r>
            <a:rPr lang="en-US" sz="1100">
              <a:solidFill>
                <a:schemeClr val="dk1"/>
              </a:solidFill>
              <a:effectLst/>
              <a:latin typeface="+mn-lt"/>
              <a:ea typeface="+mn-ea"/>
              <a:cs typeface="+mn-cs"/>
            </a:rPr>
            <a:t>-The review committee will look for documentation on the page listed on the State Rating Form.  If documentation is not found that the activity was held, that number of points will be deducted.  </a:t>
          </a:r>
        </a:p>
        <a:p>
          <a:pPr lvl="0"/>
          <a:r>
            <a:rPr lang="en-US" sz="1100">
              <a:solidFill>
                <a:schemeClr val="dk1"/>
              </a:solidFill>
              <a:effectLst/>
              <a:latin typeface="+mn-lt"/>
              <a:ea typeface="+mn-ea"/>
              <a:cs typeface="+mn-cs"/>
            </a:rPr>
            <a:t>-If a chapter meeting is not held between Regional FFA Day and State Paperwork Rating, the chapter may submit a copy of the Regional Grid sheet as proof of contest participation for those events held at FFA Day.  It is preferable that this information be included in the minutes.  </a:t>
          </a:r>
        </a:p>
        <a:p>
          <a:pPr lvl="0"/>
          <a:r>
            <a:rPr lang="en-US" sz="1100">
              <a:solidFill>
                <a:schemeClr val="dk1"/>
              </a:solidFill>
              <a:effectLst/>
              <a:latin typeface="+mn-lt"/>
              <a:ea typeface="+mn-ea"/>
              <a:cs typeface="+mn-cs"/>
            </a:rPr>
            <a:t>-While it is not required for the State Rating, from a student recognition perspective, it is good to include as many names in committee reports (and thus the minutes) as possible.  So listing that </a:t>
          </a:r>
          <a:r>
            <a:rPr lang="en-US" sz="1100" i="1">
              <a:solidFill>
                <a:schemeClr val="dk1"/>
              </a:solidFill>
              <a:effectLst/>
              <a:latin typeface="+mn-lt"/>
              <a:ea typeface="+mn-ea"/>
              <a:cs typeface="+mn-cs"/>
            </a:rPr>
            <a:t>“the Livestock Team competed at the State Fair on August 20, team members were Matt Chaliff, Brandon Davis, Josh</a:t>
          </a:r>
          <a:r>
            <a:rPr lang="en-US" sz="1100" i="1" baseline="0">
              <a:solidFill>
                <a:schemeClr val="dk1"/>
              </a:solidFill>
              <a:effectLst/>
              <a:latin typeface="+mn-lt"/>
              <a:ea typeface="+mn-ea"/>
              <a:cs typeface="+mn-cs"/>
            </a:rPr>
            <a:t> Mitcham</a:t>
          </a:r>
          <a:r>
            <a:rPr lang="en-US" sz="1100" i="1">
              <a:solidFill>
                <a:schemeClr val="dk1"/>
              </a:solidFill>
              <a:effectLst/>
              <a:latin typeface="+mn-lt"/>
              <a:ea typeface="+mn-ea"/>
              <a:cs typeface="+mn-cs"/>
            </a:rPr>
            <a:t>, and Sheldon McKinney,”</a:t>
          </a:r>
          <a:r>
            <a:rPr lang="en-US" sz="1100">
              <a:solidFill>
                <a:schemeClr val="dk1"/>
              </a:solidFill>
              <a:effectLst/>
              <a:latin typeface="+mn-lt"/>
              <a:ea typeface="+mn-ea"/>
              <a:cs typeface="+mn-cs"/>
            </a:rPr>
            <a:t> is the preferred method.  </a:t>
          </a:r>
        </a:p>
        <a:p>
          <a:pPr lvl="0"/>
          <a:r>
            <a:rPr lang="en-US" sz="1100">
              <a:solidFill>
                <a:schemeClr val="dk1"/>
              </a:solidFill>
              <a:effectLst/>
              <a:latin typeface="+mn-lt"/>
              <a:ea typeface="+mn-ea"/>
              <a:cs typeface="+mn-cs"/>
            </a:rPr>
            <a:t>-</a:t>
          </a:r>
          <a:r>
            <a:rPr lang="en-US" sz="1100" b="1" u="sng">
              <a:solidFill>
                <a:schemeClr val="dk1"/>
              </a:solidFill>
              <a:effectLst/>
              <a:latin typeface="+mn-lt"/>
              <a:ea typeface="+mn-ea"/>
              <a:cs typeface="+mn-cs"/>
            </a:rPr>
            <a:t>An activity may only be counted once in the rating form.</a:t>
          </a:r>
        </a:p>
        <a:p>
          <a:pPr lvl="0"/>
          <a:endParaRPr lang="en-US" sz="1100" b="1" u="sng">
            <a:solidFill>
              <a:schemeClr val="dk1"/>
            </a:solidFill>
            <a:effectLst/>
            <a:latin typeface="+mn-lt"/>
            <a:ea typeface="+mn-ea"/>
            <a:cs typeface="+mn-cs"/>
          </a:endParaRPr>
        </a:p>
        <a:p>
          <a:pPr lvl="0"/>
          <a:r>
            <a:rPr lang="en-US" sz="1100" b="1" u="sng">
              <a:solidFill>
                <a:srgbClr val="FF0000"/>
              </a:solidFill>
              <a:effectLst/>
              <a:latin typeface="+mn-lt"/>
              <a:ea typeface="+mn-ea"/>
              <a:cs typeface="+mn-cs"/>
            </a:rPr>
            <a:t>Be aware that this page and the Committee Description tab will not print and are not part of the rating submission.</a:t>
          </a:r>
        </a:p>
        <a:p>
          <a:endParaRPr 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276225</xdr:colOff>
      <xdr:row>9</xdr:row>
      <xdr:rowOff>133350</xdr:rowOff>
    </xdr:from>
    <xdr:to>
      <xdr:col>24</xdr:col>
      <xdr:colOff>161925</xdr:colOff>
      <xdr:row>43</xdr:row>
      <xdr:rowOff>7620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934450" y="1657350"/>
          <a:ext cx="5981700" cy="677989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aseline="0"/>
            <a:t>For the items in the checklist, select 'Yes' if the chapter completed the requirement during the time period covered in this report.  All items must be answered 'Yes'  in order to complete the State Rating process.</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If all items are met, the words 'Meets Requirement' will display.</a:t>
          </a:r>
          <a:endParaRPr lang="en-US">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552450</xdr:colOff>
      <xdr:row>3</xdr:row>
      <xdr:rowOff>38098</xdr:rowOff>
    </xdr:from>
    <xdr:to>
      <xdr:col>27</xdr:col>
      <xdr:colOff>438151</xdr:colOff>
      <xdr:row>43</xdr:row>
      <xdr:rowOff>19050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72275" y="742948"/>
          <a:ext cx="6591301" cy="685800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point</a:t>
          </a:r>
          <a:r>
            <a:rPr lang="en-US" sz="1100" baseline="0"/>
            <a:t> total for this page</a:t>
          </a:r>
          <a:r>
            <a:rPr lang="en-US" sz="1100"/>
            <a:t> will automatically</a:t>
          </a:r>
          <a:r>
            <a:rPr lang="en-US" sz="1100" baseline="0"/>
            <a:t> transfer from other pages. </a:t>
          </a:r>
        </a:p>
        <a:p>
          <a:endParaRPr lang="en-US" sz="1100" baseline="0"/>
        </a:p>
        <a:p>
          <a:r>
            <a:rPr lang="en-US" sz="1100" baseline="0"/>
            <a:t>The 'Score Assigned at State Rating' and 'Rating' will be filled in after the application is reviewed during State Paperwork Scoring in April.   </a:t>
          </a:r>
        </a:p>
        <a:p>
          <a:endParaRPr lang="en-US" sz="1100" baseline="0"/>
        </a:p>
        <a:p>
          <a:endParaRPr lang="en-US" sz="1100" baseline="0"/>
        </a:p>
        <a:p>
          <a:endParaRPr lang="en-US" sz="1100" baseline="0"/>
        </a:p>
        <a:p>
          <a:endParaRPr lang="en-US" sz="1100" baseline="0"/>
        </a:p>
        <a:p>
          <a:r>
            <a:rPr lang="en-US" sz="1100" baseline="0">
              <a:solidFill>
                <a:schemeClr val="dk1"/>
              </a:solidFill>
              <a:effectLst/>
              <a:latin typeface="+mn-lt"/>
              <a:ea typeface="+mn-ea"/>
              <a:cs typeface="+mn-cs"/>
            </a:rPr>
            <a:t>Rating Levels are assigned as follows:</a:t>
          </a:r>
          <a:endParaRPr lang="en-US">
            <a:effectLst/>
          </a:endParaRPr>
        </a:p>
        <a:p>
          <a:r>
            <a:rPr lang="en-US" sz="1100" baseline="0">
              <a:solidFill>
                <a:schemeClr val="dk1"/>
              </a:solidFill>
              <a:effectLst/>
              <a:latin typeface="+mn-lt"/>
              <a:ea typeface="+mn-ea"/>
              <a:cs typeface="+mn-cs"/>
            </a:rPr>
            <a:t>100-199 - Bronze</a:t>
          </a:r>
          <a:endParaRPr lang="en-US">
            <a:effectLst/>
          </a:endParaRPr>
        </a:p>
        <a:p>
          <a:r>
            <a:rPr lang="en-US" sz="1100" baseline="0">
              <a:solidFill>
                <a:schemeClr val="dk1"/>
              </a:solidFill>
              <a:effectLst/>
              <a:latin typeface="+mn-lt"/>
              <a:ea typeface="+mn-ea"/>
              <a:cs typeface="+mn-cs"/>
            </a:rPr>
            <a:t>200-299 - Silver</a:t>
          </a:r>
          <a:endParaRPr lang="en-US">
            <a:effectLst/>
          </a:endParaRPr>
        </a:p>
        <a:p>
          <a:r>
            <a:rPr lang="en-US" sz="1100" baseline="0">
              <a:solidFill>
                <a:schemeClr val="dk1"/>
              </a:solidFill>
              <a:effectLst/>
              <a:latin typeface="+mn-lt"/>
              <a:ea typeface="+mn-ea"/>
              <a:cs typeface="+mn-cs"/>
            </a:rPr>
            <a:t>300+ - Gold</a:t>
          </a:r>
          <a:endParaRPr lang="en-US">
            <a:effectLst/>
          </a:endParaRPr>
        </a:p>
        <a:p>
          <a:endParaRPr lang="en-US" sz="1100" baseline="0"/>
        </a:p>
        <a:p>
          <a:endParaRPr lang="en-US" sz="1100" baseline="0"/>
        </a:p>
        <a:p>
          <a:endParaRPr lang="en-US" sz="1100" baseline="0"/>
        </a:p>
        <a:p>
          <a:endParaRPr lang="en-US" sz="1100" baseline="0"/>
        </a:p>
        <a:p>
          <a:endParaRPr lang="en-US" sz="1100" baseline="0"/>
        </a:p>
        <a:p>
          <a:r>
            <a:rPr lang="en-US" sz="1100" baseline="0"/>
            <a:t>After all information has been entered, the rating for the chapter (based on the information entered) will display below the Grand Total.</a:t>
          </a:r>
        </a:p>
        <a:p>
          <a:r>
            <a:rPr lang="en-US" sz="1100" baseline="0"/>
            <a:t>*Note that during State Rating review process, adjustments may be made to the score if incorrect and/or undocumented information is found. The rating displayed below the grand total is </a:t>
          </a:r>
          <a:r>
            <a:rPr lang="en-US" sz="1100" b="1" baseline="0"/>
            <a:t>not a guarantee </a:t>
          </a:r>
          <a:r>
            <a:rPr lang="en-US" sz="1100" baseline="0"/>
            <a:t>of the final rating the chapter will receive.  </a:t>
          </a:r>
        </a:p>
        <a:p>
          <a:endParaRPr lang="en-US" sz="1100" baseline="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541257</xdr:colOff>
      <xdr:row>40</xdr:row>
      <xdr:rowOff>151428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342857" cy="7771428"/>
        </a:xfrm>
        <a:prstGeom prst="rect">
          <a:avLst/>
        </a:prstGeom>
      </xdr:spPr>
    </xdr:pic>
    <xdr:clientData fPrintsWithSheet="0"/>
  </xdr:twoCellAnchor>
  <xdr:twoCellAnchor editAs="oneCell">
    <xdr:from>
      <xdr:col>0</xdr:col>
      <xdr:colOff>0</xdr:colOff>
      <xdr:row>41</xdr:row>
      <xdr:rowOff>0</xdr:rowOff>
    </xdr:from>
    <xdr:to>
      <xdr:col>21</xdr:col>
      <xdr:colOff>522209</xdr:colOff>
      <xdr:row>73</xdr:row>
      <xdr:rowOff>123048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7810500"/>
          <a:ext cx="13323809" cy="6219048"/>
        </a:xfrm>
        <a:prstGeom prst="rect">
          <a:avLst/>
        </a:prstGeom>
      </xdr:spPr>
    </xdr:pic>
    <xdr:clientData fPrintsWithSheet="0"/>
  </xdr:twoCellAnchor>
  <xdr:twoCellAnchor editAs="oneCell">
    <xdr:from>
      <xdr:col>0</xdr:col>
      <xdr:colOff>0</xdr:colOff>
      <xdr:row>74</xdr:row>
      <xdr:rowOff>0</xdr:rowOff>
    </xdr:from>
    <xdr:to>
      <xdr:col>21</xdr:col>
      <xdr:colOff>493638</xdr:colOff>
      <xdr:row>117</xdr:row>
      <xdr:rowOff>46595</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0" y="14097000"/>
          <a:ext cx="13295238" cy="8238095"/>
        </a:xfrm>
        <a:prstGeom prst="rect">
          <a:avLst/>
        </a:prstGeom>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22" workbookViewId="0">
      <selection activeCell="M26" sqref="M26"/>
    </sheetView>
  </sheetViews>
  <sheetFormatPr defaultRowHeight="14.4" x14ac:dyDescent="0.3"/>
  <sheetData/>
  <sheetProtection algorithmName="SHA-512" hashValue="QUo75zAdlvsSwkM5vdHlIH7lNB+vPOCn5MzfpFqYQYsCFC4SQF4GfHBCCi9SRVz29bXU6GDb1/u+IM7AhJVXrQ==" saltValue="NBvYjWaHBqBsAQPI545OdQ==" spinCount="100000" sheet="1" objects="1" scenarios="1" selectLockedCells="1" selectUnlockedCells="1"/>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6FF"/>
  </sheetPr>
  <dimension ref="A1:L45"/>
  <sheetViews>
    <sheetView showGridLines="0" topLeftCell="A4" zoomScaleNormal="100" workbookViewId="0">
      <selection activeCell="B4" sqref="B4:E4"/>
    </sheetView>
  </sheetViews>
  <sheetFormatPr defaultRowHeight="14.4" x14ac:dyDescent="0.3"/>
  <cols>
    <col min="1" max="1" width="10.109375" customWidth="1"/>
    <col min="11" max="12" width="9.109375" hidden="1" customWidth="1"/>
    <col min="13" max="14" width="0" hidden="1" customWidth="1"/>
  </cols>
  <sheetData>
    <row r="1" spans="1:12" x14ac:dyDescent="0.3">
      <c r="A1" s="88" t="s">
        <v>167</v>
      </c>
      <c r="B1" s="88"/>
      <c r="C1" s="88"/>
      <c r="D1" s="88"/>
      <c r="E1" s="88"/>
      <c r="F1" s="88"/>
      <c r="G1" s="88"/>
      <c r="H1" s="88"/>
      <c r="I1" s="88"/>
    </row>
    <row r="2" spans="1:12" ht="9.75" customHeight="1" x14ac:dyDescent="0.3">
      <c r="A2" s="88"/>
      <c r="B2" s="88"/>
      <c r="C2" s="88"/>
      <c r="D2" s="88"/>
      <c r="E2" s="88"/>
      <c r="F2" s="88"/>
      <c r="G2" s="88"/>
      <c r="H2" s="88"/>
      <c r="I2" s="88"/>
    </row>
    <row r="3" spans="1:12" ht="9.75" customHeight="1" x14ac:dyDescent="0.3">
      <c r="L3" t="s">
        <v>168</v>
      </c>
    </row>
    <row r="4" spans="1:12" ht="18" x14ac:dyDescent="0.35">
      <c r="A4" s="11" t="s">
        <v>169</v>
      </c>
      <c r="B4" s="89" t="s">
        <v>170</v>
      </c>
      <c r="C4" s="89"/>
      <c r="D4" s="89"/>
      <c r="E4" s="89"/>
      <c r="F4" s="90" t="s">
        <v>1</v>
      </c>
      <c r="G4" s="90"/>
      <c r="H4" s="91" t="s">
        <v>265</v>
      </c>
      <c r="I4" s="91"/>
      <c r="L4" t="s">
        <v>171</v>
      </c>
    </row>
    <row r="5" spans="1:12" ht="10.5" customHeight="1" x14ac:dyDescent="0.3"/>
    <row r="6" spans="1:12" ht="15" customHeight="1" x14ac:dyDescent="0.3">
      <c r="A6" s="92" t="s">
        <v>268</v>
      </c>
      <c r="B6" s="93"/>
      <c r="C6" s="93"/>
      <c r="D6" s="93"/>
      <c r="E6" s="93"/>
      <c r="F6" s="93"/>
      <c r="G6" s="93"/>
      <c r="H6" s="93"/>
      <c r="I6" s="94"/>
    </row>
    <row r="7" spans="1:12" x14ac:dyDescent="0.3">
      <c r="A7" s="95"/>
      <c r="B7" s="96"/>
      <c r="C7" s="96"/>
      <c r="D7" s="96"/>
      <c r="E7" s="96"/>
      <c r="F7" s="96"/>
      <c r="G7" s="96"/>
      <c r="H7" s="96"/>
      <c r="I7" s="97"/>
    </row>
    <row r="8" spans="1:12" x14ac:dyDescent="0.3">
      <c r="A8" s="95"/>
      <c r="B8" s="96"/>
      <c r="C8" s="96"/>
      <c r="D8" s="96"/>
      <c r="E8" s="96"/>
      <c r="F8" s="96"/>
      <c r="G8" s="96"/>
      <c r="H8" s="96"/>
      <c r="I8" s="97"/>
    </row>
    <row r="9" spans="1:12" x14ac:dyDescent="0.3">
      <c r="A9" s="95"/>
      <c r="B9" s="96"/>
      <c r="C9" s="96"/>
      <c r="D9" s="96"/>
      <c r="E9" s="96"/>
      <c r="F9" s="96"/>
      <c r="G9" s="96"/>
      <c r="H9" s="96"/>
      <c r="I9" s="97"/>
    </row>
    <row r="10" spans="1:12" x14ac:dyDescent="0.3">
      <c r="A10" s="95"/>
      <c r="B10" s="96"/>
      <c r="C10" s="96"/>
      <c r="D10" s="96"/>
      <c r="E10" s="96"/>
      <c r="F10" s="96"/>
      <c r="G10" s="96"/>
      <c r="H10" s="96"/>
      <c r="I10" s="97"/>
    </row>
    <row r="11" spans="1:12" ht="6" customHeight="1" x14ac:dyDescent="0.3">
      <c r="A11" s="98"/>
      <c r="B11" s="99"/>
      <c r="C11" s="99"/>
      <c r="D11" s="99"/>
      <c r="E11" s="99"/>
      <c r="F11" s="99"/>
      <c r="G11" s="99"/>
      <c r="H11" s="99"/>
      <c r="I11" s="100"/>
    </row>
    <row r="12" spans="1:12" ht="10.5" customHeight="1" x14ac:dyDescent="0.3"/>
    <row r="13" spans="1:12" ht="15.6" x14ac:dyDescent="0.3">
      <c r="A13" s="47"/>
      <c r="B13" t="s">
        <v>266</v>
      </c>
      <c r="K13">
        <f>IF(A13="yes",1,0)</f>
        <v>0</v>
      </c>
    </row>
    <row r="14" spans="1:12" ht="15.6" x14ac:dyDescent="0.3">
      <c r="A14" s="26"/>
    </row>
    <row r="15" spans="1:12" ht="15.6" x14ac:dyDescent="0.3">
      <c r="A15" s="47"/>
      <c r="B15" t="s">
        <v>172</v>
      </c>
      <c r="K15">
        <f>IF(A15="yes",1,0)</f>
        <v>0</v>
      </c>
    </row>
    <row r="16" spans="1:12" ht="15.6" x14ac:dyDescent="0.3">
      <c r="A16" s="26"/>
    </row>
    <row r="17" spans="1:11" ht="15.6" x14ac:dyDescent="0.3">
      <c r="A17" s="47"/>
      <c r="B17" s="52" t="s">
        <v>270</v>
      </c>
      <c r="K17">
        <f>IF(A17="yes",1,0)</f>
        <v>0</v>
      </c>
    </row>
    <row r="18" spans="1:11" ht="15.6" x14ac:dyDescent="0.3">
      <c r="A18" s="26"/>
    </row>
    <row r="19" spans="1:11" ht="15.6" x14ac:dyDescent="0.3">
      <c r="A19" s="47"/>
      <c r="B19" t="s">
        <v>173</v>
      </c>
      <c r="K19">
        <f>IF(A19="yes",1,0)</f>
        <v>0</v>
      </c>
    </row>
    <row r="20" spans="1:11" ht="15.6" x14ac:dyDescent="0.3">
      <c r="A20" s="26"/>
    </row>
    <row r="21" spans="1:11" ht="15.6" x14ac:dyDescent="0.3">
      <c r="A21" s="47"/>
      <c r="B21" s="86" t="s">
        <v>267</v>
      </c>
      <c r="C21" s="86"/>
      <c r="D21" s="86"/>
      <c r="E21" s="86"/>
      <c r="F21" s="86"/>
      <c r="G21" s="86"/>
      <c r="H21" s="86"/>
      <c r="I21" s="86"/>
      <c r="K21">
        <f>IF(A21="yes",1,0)</f>
        <v>0</v>
      </c>
    </row>
    <row r="22" spans="1:11" ht="15.6" x14ac:dyDescent="0.3">
      <c r="A22" s="26"/>
      <c r="B22" s="86"/>
      <c r="C22" s="86"/>
      <c r="D22" s="86"/>
      <c r="E22" s="86"/>
      <c r="F22" s="86"/>
      <c r="G22" s="86"/>
      <c r="H22" s="86"/>
      <c r="I22" s="86"/>
    </row>
    <row r="23" spans="1:11" ht="15.6" x14ac:dyDescent="0.3">
      <c r="A23" s="26"/>
    </row>
    <row r="24" spans="1:11" ht="15.6" x14ac:dyDescent="0.3">
      <c r="A24" s="47"/>
      <c r="B24" t="s">
        <v>174</v>
      </c>
      <c r="K24">
        <f>IF(A24="yes",1,0)</f>
        <v>0</v>
      </c>
    </row>
    <row r="25" spans="1:11" ht="15.6" x14ac:dyDescent="0.3">
      <c r="A25" s="26"/>
    </row>
    <row r="26" spans="1:11" ht="15.6" x14ac:dyDescent="0.3">
      <c r="A26" s="47"/>
      <c r="B26" t="s">
        <v>175</v>
      </c>
      <c r="K26">
        <f>IF(A26="yes",1,0)</f>
        <v>0</v>
      </c>
    </row>
    <row r="27" spans="1:11" ht="15.6" x14ac:dyDescent="0.3">
      <c r="A27" s="26"/>
    </row>
    <row r="28" spans="1:11" ht="15.6" x14ac:dyDescent="0.3">
      <c r="A28" s="47"/>
      <c r="B28" s="85" t="s">
        <v>176</v>
      </c>
      <c r="C28" s="85"/>
      <c r="D28" s="85"/>
      <c r="E28" s="85"/>
      <c r="F28" s="85"/>
      <c r="G28" s="85"/>
      <c r="H28" s="85"/>
      <c r="I28" s="85"/>
      <c r="K28">
        <f>IF(A28="yes",1,0)</f>
        <v>0</v>
      </c>
    </row>
    <row r="29" spans="1:11" ht="15.6" x14ac:dyDescent="0.3">
      <c r="A29" s="26"/>
      <c r="B29" s="85"/>
      <c r="C29" s="85"/>
      <c r="D29" s="85"/>
      <c r="E29" s="85"/>
      <c r="F29" s="85"/>
      <c r="G29" s="85"/>
      <c r="H29" s="85"/>
      <c r="I29" s="85"/>
    </row>
    <row r="30" spans="1:11" ht="15.6" x14ac:dyDescent="0.3">
      <c r="A30" s="26"/>
      <c r="B30" s="85"/>
      <c r="C30" s="85"/>
      <c r="D30" s="85"/>
      <c r="E30" s="85"/>
      <c r="F30" s="85"/>
      <c r="G30" s="85"/>
      <c r="H30" s="85"/>
      <c r="I30" s="85"/>
    </row>
    <row r="31" spans="1:11" ht="15.6" x14ac:dyDescent="0.3">
      <c r="A31" s="26"/>
    </row>
    <row r="32" spans="1:11" ht="15.6" x14ac:dyDescent="0.3">
      <c r="A32" s="47"/>
      <c r="B32" s="86" t="s">
        <v>271</v>
      </c>
      <c r="C32" s="86"/>
      <c r="D32" s="86"/>
      <c r="E32" s="86"/>
      <c r="F32" s="86"/>
      <c r="G32" s="86"/>
      <c r="H32" s="86"/>
      <c r="I32" s="86"/>
      <c r="K32">
        <f>IF(A32="yes",1,0)</f>
        <v>0</v>
      </c>
    </row>
    <row r="33" spans="1:11" x14ac:dyDescent="0.3">
      <c r="B33" s="86"/>
      <c r="C33" s="86"/>
      <c r="D33" s="86"/>
      <c r="E33" s="86"/>
      <c r="F33" s="86"/>
      <c r="G33" s="86"/>
      <c r="H33" s="86"/>
      <c r="I33" s="86"/>
    </row>
    <row r="34" spans="1:11" x14ac:dyDescent="0.3">
      <c r="B34" s="86"/>
      <c r="C34" s="86"/>
      <c r="D34" s="86"/>
      <c r="E34" s="86"/>
      <c r="F34" s="86"/>
      <c r="G34" s="86"/>
      <c r="H34" s="86"/>
      <c r="I34" s="86"/>
    </row>
    <row r="35" spans="1:11" x14ac:dyDescent="0.3">
      <c r="B35" s="86"/>
      <c r="C35" s="86"/>
      <c r="D35" s="86"/>
      <c r="E35" s="86"/>
      <c r="F35" s="86"/>
      <c r="G35" s="86"/>
      <c r="H35" s="86"/>
      <c r="I35" s="86"/>
    </row>
    <row r="36" spans="1:11" ht="18" x14ac:dyDescent="0.3">
      <c r="A36" s="48"/>
      <c r="B36" s="48"/>
      <c r="C36" s="48"/>
      <c r="D36" s="48"/>
      <c r="E36" s="49"/>
      <c r="F36" s="49"/>
      <c r="G36" s="49"/>
      <c r="H36" s="49"/>
      <c r="I36" s="49"/>
    </row>
    <row r="37" spans="1:11" ht="15.6" x14ac:dyDescent="0.3">
      <c r="A37" s="47"/>
      <c r="B37" s="52" t="s">
        <v>194</v>
      </c>
      <c r="C37" s="52"/>
      <c r="D37" s="52"/>
      <c r="E37" s="52"/>
      <c r="F37" s="52"/>
      <c r="G37" s="52"/>
      <c r="K37">
        <f>IF(A37="yes",1,0)</f>
        <v>0</v>
      </c>
    </row>
    <row r="38" spans="1:11" ht="15.6" x14ac:dyDescent="0.3">
      <c r="A38" s="26"/>
    </row>
    <row r="39" spans="1:11" ht="15.6" x14ac:dyDescent="0.3">
      <c r="A39" s="47"/>
      <c r="B39" t="s">
        <v>195</v>
      </c>
      <c r="K39">
        <f>IF(A39="yes",1,0)</f>
        <v>0</v>
      </c>
    </row>
    <row r="40" spans="1:11" ht="15.6" x14ac:dyDescent="0.3">
      <c r="A40" s="26"/>
    </row>
    <row r="41" spans="1:11" ht="15.6" x14ac:dyDescent="0.3">
      <c r="A41" s="47"/>
      <c r="B41" t="s">
        <v>177</v>
      </c>
      <c r="K41">
        <f>IF(A41="yes",1,0)</f>
        <v>0</v>
      </c>
    </row>
    <row r="42" spans="1:11" ht="15.6" x14ac:dyDescent="0.3">
      <c r="A42" s="26"/>
    </row>
    <row r="44" spans="1:11" x14ac:dyDescent="0.3">
      <c r="A44" s="87" t="str">
        <f>IF(K44=12,"Meets Requirement","Does Not Meet Requirement")</f>
        <v>Does Not Meet Requirement</v>
      </c>
      <c r="B44" s="87"/>
      <c r="C44" s="87"/>
      <c r="D44" s="87"/>
      <c r="K44">
        <f>SUM(K13:K41)</f>
        <v>0</v>
      </c>
    </row>
    <row r="45" spans="1:11" x14ac:dyDescent="0.3">
      <c r="A45" s="87"/>
      <c r="B45" s="87"/>
      <c r="C45" s="87"/>
      <c r="D45" s="87"/>
    </row>
  </sheetData>
  <sheetProtection algorithmName="SHA-512" hashValue="6sUqPKB1fFEpHhxuWML0JQOzCmtj1obeUjnefp6/Os2EONZXGe2oq0crUOfymYMDMxHD7dAgk7IaCzNnv4eSCQ==" saltValue="xWXuuJnVKQkzqVGHeEM/gA==" spinCount="100000" sheet="1" selectLockedCells="1"/>
  <mergeCells count="9">
    <mergeCell ref="B28:I30"/>
    <mergeCell ref="B32:I35"/>
    <mergeCell ref="A44:D45"/>
    <mergeCell ref="A1:I2"/>
    <mergeCell ref="B4:E4"/>
    <mergeCell ref="F4:G4"/>
    <mergeCell ref="H4:I4"/>
    <mergeCell ref="A6:I11"/>
    <mergeCell ref="B21:I22"/>
  </mergeCells>
  <dataValidations count="1">
    <dataValidation type="list" allowBlank="1" showInputMessage="1" showErrorMessage="1" sqref="A13 A15 A17 A19 A21 A24 A26 A28 A32 A37 A39 A41" xr:uid="{00000000-0002-0000-0100-000000000000}">
      <formula1>$L$2:$L$4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Q50"/>
  <sheetViews>
    <sheetView showGridLines="0" tabSelected="1" zoomScaleNormal="100" workbookViewId="0">
      <selection activeCell="K1" sqref="K1:Q1048576"/>
    </sheetView>
  </sheetViews>
  <sheetFormatPr defaultRowHeight="14.4" x14ac:dyDescent="0.3"/>
  <cols>
    <col min="5" max="5" width="11" customWidth="1"/>
    <col min="7" max="9" width="9.109375" customWidth="1"/>
    <col min="10" max="10" width="8.88671875" customWidth="1"/>
    <col min="11" max="16" width="9.109375" hidden="1" customWidth="1"/>
    <col min="17" max="17" width="8.88671875" hidden="1" customWidth="1"/>
  </cols>
  <sheetData>
    <row r="2" spans="1:12" ht="25.5" customHeight="1" x14ac:dyDescent="0.35">
      <c r="A2" s="1" t="s">
        <v>0</v>
      </c>
      <c r="B2" s="101" t="str">
        <f>'2 - Standard Chapter'!$B$4:$E$4</f>
        <v>(Type Chapter Name Here)</v>
      </c>
      <c r="C2" s="101"/>
      <c r="D2" s="101"/>
      <c r="E2" s="101"/>
      <c r="F2" s="102" t="s">
        <v>1</v>
      </c>
      <c r="G2" s="102"/>
      <c r="H2" s="101" t="str">
        <f>'2 - Standard Chapter'!H4:I4</f>
        <v>2020-2021</v>
      </c>
      <c r="I2" s="101"/>
    </row>
    <row r="3" spans="1:12" x14ac:dyDescent="0.3">
      <c r="B3" s="2"/>
      <c r="C3" s="2"/>
      <c r="D3" s="2"/>
      <c r="E3" s="2"/>
      <c r="F3" s="2"/>
    </row>
    <row r="4" spans="1:12" x14ac:dyDescent="0.3">
      <c r="A4" s="103" t="s">
        <v>2</v>
      </c>
      <c r="B4" s="103"/>
      <c r="C4" s="104"/>
      <c r="D4" s="105"/>
      <c r="E4" s="106"/>
      <c r="G4" s="104" t="s">
        <v>3</v>
      </c>
      <c r="H4" s="105"/>
      <c r="I4" s="106"/>
    </row>
    <row r="5" spans="1:12" x14ac:dyDescent="0.3">
      <c r="A5" s="103"/>
      <c r="B5" s="103"/>
      <c r="C5" s="104"/>
      <c r="D5" s="107"/>
      <c r="E5" s="108"/>
      <c r="G5" s="104"/>
      <c r="H5" s="107"/>
      <c r="I5" s="108"/>
    </row>
    <row r="7" spans="1:12" ht="15" customHeight="1" x14ac:dyDescent="0.3">
      <c r="A7" s="118" t="s">
        <v>269</v>
      </c>
      <c r="B7" s="118"/>
      <c r="C7" s="118"/>
      <c r="D7" s="118"/>
      <c r="E7" s="118"/>
      <c r="F7" s="118"/>
      <c r="G7" s="118"/>
      <c r="H7" s="118"/>
      <c r="I7" s="118"/>
      <c r="J7" s="32"/>
    </row>
    <row r="8" spans="1:12" x14ac:dyDescent="0.3">
      <c r="A8" s="118"/>
      <c r="B8" s="118"/>
      <c r="C8" s="118"/>
      <c r="D8" s="118"/>
      <c r="E8" s="118"/>
      <c r="F8" s="118"/>
      <c r="G8" s="118"/>
      <c r="H8" s="118"/>
      <c r="I8" s="118"/>
      <c r="J8" s="32"/>
    </row>
    <row r="9" spans="1:12" x14ac:dyDescent="0.3">
      <c r="A9" s="118"/>
      <c r="B9" s="118"/>
      <c r="C9" s="118"/>
      <c r="D9" s="118"/>
      <c r="E9" s="118"/>
      <c r="F9" s="118"/>
      <c r="G9" s="118"/>
      <c r="H9" s="118"/>
      <c r="I9" s="118"/>
      <c r="J9" s="32"/>
    </row>
    <row r="10" spans="1:12" x14ac:dyDescent="0.3">
      <c r="A10" s="118"/>
      <c r="B10" s="118"/>
      <c r="C10" s="118"/>
      <c r="D10" s="118"/>
      <c r="E10" s="118"/>
      <c r="F10" s="118"/>
      <c r="G10" s="118"/>
      <c r="H10" s="118"/>
      <c r="I10" s="118"/>
      <c r="J10" s="32"/>
    </row>
    <row r="11" spans="1:12" x14ac:dyDescent="0.3">
      <c r="A11" s="118"/>
      <c r="B11" s="118"/>
      <c r="C11" s="118"/>
      <c r="D11" s="118"/>
      <c r="E11" s="118"/>
      <c r="F11" s="118"/>
      <c r="G11" s="118"/>
      <c r="H11" s="118"/>
      <c r="I11" s="118"/>
      <c r="J11" s="32"/>
    </row>
    <row r="12" spans="1:12" x14ac:dyDescent="0.3">
      <c r="A12" s="118"/>
      <c r="B12" s="118"/>
      <c r="C12" s="118"/>
      <c r="D12" s="118"/>
      <c r="E12" s="118"/>
      <c r="F12" s="118"/>
      <c r="G12" s="118"/>
      <c r="H12" s="118"/>
      <c r="I12" s="118"/>
      <c r="J12" s="32"/>
    </row>
    <row r="13" spans="1:12" ht="18" x14ac:dyDescent="0.3">
      <c r="A13" s="140" t="s">
        <v>4</v>
      </c>
      <c r="B13" s="140"/>
      <c r="C13" s="140"/>
      <c r="D13" s="140"/>
      <c r="E13" s="140"/>
      <c r="F13" s="140"/>
      <c r="G13" s="140"/>
      <c r="H13" s="140"/>
      <c r="I13" s="140"/>
      <c r="J13" s="34"/>
    </row>
    <row r="14" spans="1:12" ht="12" customHeight="1" x14ac:dyDescent="0.35">
      <c r="A14" s="36"/>
      <c r="B14" s="37"/>
      <c r="C14" s="37"/>
      <c r="D14" s="37"/>
      <c r="E14" s="37"/>
      <c r="F14" s="38"/>
      <c r="G14" s="39"/>
      <c r="H14" s="7"/>
      <c r="I14" s="40"/>
      <c r="J14" s="30"/>
      <c r="K14" s="31"/>
      <c r="L14" s="31"/>
    </row>
    <row r="15" spans="1:12" ht="15.75" customHeight="1" x14ac:dyDescent="0.35">
      <c r="A15" s="116" t="s">
        <v>13</v>
      </c>
      <c r="B15" s="117"/>
      <c r="C15" s="117"/>
      <c r="D15" s="35">
        <f>'4 - Growing Leaders'!I161</f>
        <v>0</v>
      </c>
      <c r="E15" s="33"/>
      <c r="F15" s="24"/>
      <c r="G15" s="24"/>
      <c r="H15" s="24"/>
      <c r="I15" s="41"/>
      <c r="J15" s="31"/>
      <c r="K15" s="31"/>
      <c r="L15" s="31"/>
    </row>
    <row r="16" spans="1:12" ht="10.5" customHeight="1" x14ac:dyDescent="0.35">
      <c r="A16" s="46"/>
      <c r="B16" s="50"/>
      <c r="C16" s="17"/>
      <c r="D16" s="28"/>
      <c r="E16" s="33"/>
      <c r="F16" s="24"/>
      <c r="G16" s="24"/>
      <c r="H16" s="24"/>
      <c r="I16" s="41"/>
      <c r="J16" s="31"/>
      <c r="K16" s="31"/>
      <c r="L16" s="31"/>
    </row>
    <row r="17" spans="1:16" ht="15" customHeight="1" x14ac:dyDescent="0.3">
      <c r="A17" s="116" t="s">
        <v>197</v>
      </c>
      <c r="B17" s="117"/>
      <c r="C17" s="117"/>
      <c r="D17" s="35">
        <f>'4 - Growing Leaders'!I164</f>
        <v>0</v>
      </c>
      <c r="E17" s="33"/>
      <c r="F17" s="141" t="s">
        <v>212</v>
      </c>
      <c r="G17" s="141"/>
      <c r="H17" s="141"/>
      <c r="I17" s="142"/>
      <c r="J17" s="31"/>
      <c r="K17" s="31"/>
      <c r="L17" s="31"/>
    </row>
    <row r="18" spans="1:16" ht="10.5" customHeight="1" x14ac:dyDescent="0.3">
      <c r="A18" s="46"/>
      <c r="B18" s="50"/>
      <c r="C18" s="17"/>
      <c r="D18" s="28"/>
      <c r="E18" s="33"/>
      <c r="F18" s="141"/>
      <c r="G18" s="141"/>
      <c r="H18" s="141"/>
      <c r="I18" s="142"/>
      <c r="J18" s="31"/>
      <c r="K18" s="31"/>
      <c r="L18" s="31"/>
    </row>
    <row r="19" spans="1:16" ht="15" customHeight="1" x14ac:dyDescent="0.3">
      <c r="A19" s="116" t="s">
        <v>15</v>
      </c>
      <c r="B19" s="117"/>
      <c r="C19" s="117"/>
      <c r="D19" s="35">
        <f>'4 - Growing Leaders'!I167</f>
        <v>0</v>
      </c>
      <c r="E19" s="33"/>
      <c r="F19" s="42"/>
      <c r="G19" s="143">
        <f>SUM(D15:D23)</f>
        <v>0</v>
      </c>
      <c r="H19" s="143"/>
      <c r="I19" s="43"/>
      <c r="J19" s="31"/>
      <c r="K19" s="31"/>
      <c r="L19" s="31"/>
    </row>
    <row r="20" spans="1:16" ht="10.5" customHeight="1" x14ac:dyDescent="0.3">
      <c r="A20" s="51"/>
      <c r="B20" s="4"/>
      <c r="C20" s="17"/>
      <c r="D20" s="44"/>
      <c r="E20" s="33"/>
      <c r="F20" s="42"/>
      <c r="G20" s="143"/>
      <c r="H20" s="143"/>
      <c r="I20" s="43"/>
      <c r="J20" s="31"/>
      <c r="K20" s="31"/>
      <c r="L20" s="31"/>
    </row>
    <row r="21" spans="1:16" ht="15" customHeight="1" x14ac:dyDescent="0.3">
      <c r="A21" s="116" t="s">
        <v>16</v>
      </c>
      <c r="B21" s="117"/>
      <c r="C21" s="117"/>
      <c r="D21" s="35">
        <f>'4 - Growing Leaders'!I170</f>
        <v>0</v>
      </c>
      <c r="E21" s="33"/>
      <c r="F21" s="42"/>
      <c r="G21" s="143"/>
      <c r="H21" s="143"/>
      <c r="I21" s="43"/>
      <c r="J21" s="31"/>
      <c r="K21" s="31"/>
      <c r="L21" s="31"/>
    </row>
    <row r="22" spans="1:16" ht="10.5" customHeight="1" x14ac:dyDescent="0.35">
      <c r="A22" s="51"/>
      <c r="B22" s="4"/>
      <c r="C22" s="17"/>
      <c r="D22" s="44"/>
      <c r="E22" s="33"/>
      <c r="F22" s="33"/>
      <c r="G22" s="31"/>
      <c r="H22" s="24"/>
      <c r="I22" s="41"/>
      <c r="J22" s="31"/>
      <c r="K22" s="31"/>
      <c r="L22" s="31"/>
    </row>
    <row r="23" spans="1:16" ht="15" customHeight="1" x14ac:dyDescent="0.35">
      <c r="A23" s="138" t="s">
        <v>14</v>
      </c>
      <c r="B23" s="139"/>
      <c r="C23" s="139"/>
      <c r="D23" s="35">
        <f>'4 - Growing Leaders'!I173</f>
        <v>0</v>
      </c>
      <c r="E23" s="29"/>
      <c r="F23" s="29"/>
      <c r="G23" s="29"/>
      <c r="H23" s="25"/>
      <c r="I23" s="45"/>
      <c r="J23" s="31"/>
      <c r="K23" s="31"/>
      <c r="L23" s="31"/>
    </row>
    <row r="24" spans="1:16" ht="9" customHeight="1" x14ac:dyDescent="0.35">
      <c r="A24" s="51"/>
      <c r="B24" s="4"/>
      <c r="C24" s="17"/>
      <c r="D24" s="28"/>
      <c r="E24" s="33"/>
      <c r="F24" s="33"/>
      <c r="G24" s="31"/>
      <c r="H24" s="24"/>
      <c r="I24" s="41"/>
      <c r="J24" s="31"/>
      <c r="K24" s="31"/>
      <c r="L24" s="31"/>
      <c r="O24" t="s">
        <v>5</v>
      </c>
      <c r="P24" t="s">
        <v>6</v>
      </c>
    </row>
    <row r="25" spans="1:16" ht="15" customHeight="1" x14ac:dyDescent="0.35">
      <c r="A25" s="116" t="s">
        <v>18</v>
      </c>
      <c r="B25" s="117"/>
      <c r="C25" s="117"/>
      <c r="D25" s="35">
        <f>'5 - Building Communities'!I109</f>
        <v>0</v>
      </c>
      <c r="E25" s="33"/>
      <c r="F25" s="33"/>
      <c r="G25" s="31"/>
      <c r="H25" s="24"/>
      <c r="I25" s="41"/>
      <c r="J25" s="31"/>
      <c r="K25" s="31"/>
      <c r="L25" s="31"/>
      <c r="O25">
        <v>0</v>
      </c>
      <c r="P25" t="s">
        <v>7</v>
      </c>
    </row>
    <row r="26" spans="1:16" ht="10.5" customHeight="1" x14ac:dyDescent="0.35">
      <c r="A26" s="46"/>
      <c r="B26" s="4"/>
      <c r="C26" s="17"/>
      <c r="D26" s="28"/>
      <c r="E26" s="33"/>
      <c r="F26" s="33"/>
      <c r="G26" s="31"/>
      <c r="H26" s="5"/>
      <c r="I26" s="41"/>
      <c r="J26" s="31"/>
      <c r="K26" s="31"/>
      <c r="L26" s="31"/>
      <c r="O26">
        <v>100</v>
      </c>
      <c r="P26" t="s">
        <v>8</v>
      </c>
    </row>
    <row r="27" spans="1:16" ht="15" customHeight="1" x14ac:dyDescent="0.3">
      <c r="A27" s="116" t="s">
        <v>205</v>
      </c>
      <c r="B27" s="117"/>
      <c r="C27" s="117"/>
      <c r="D27" s="35">
        <f>'5 - Building Communities'!I112</f>
        <v>0</v>
      </c>
      <c r="E27" s="33"/>
      <c r="F27" s="136" t="s">
        <v>213</v>
      </c>
      <c r="G27" s="136"/>
      <c r="H27" s="136"/>
      <c r="I27" s="137"/>
      <c r="J27" s="33"/>
      <c r="K27" s="33"/>
      <c r="L27" s="31"/>
      <c r="O27">
        <v>200</v>
      </c>
      <c r="P27" t="s">
        <v>9</v>
      </c>
    </row>
    <row r="28" spans="1:16" ht="10.5" customHeight="1" x14ac:dyDescent="0.3">
      <c r="A28" s="46"/>
      <c r="B28" s="4"/>
      <c r="C28" s="17"/>
      <c r="D28" s="28"/>
      <c r="E28" s="33"/>
      <c r="F28" s="136"/>
      <c r="G28" s="136"/>
      <c r="H28" s="136"/>
      <c r="I28" s="137"/>
      <c r="J28" s="33"/>
      <c r="K28" s="33"/>
      <c r="L28" s="31"/>
      <c r="O28">
        <v>300</v>
      </c>
      <c r="P28" t="s">
        <v>10</v>
      </c>
    </row>
    <row r="29" spans="1:16" ht="15" customHeight="1" x14ac:dyDescent="0.3">
      <c r="A29" s="116" t="s">
        <v>19</v>
      </c>
      <c r="B29" s="117"/>
      <c r="C29" s="117"/>
      <c r="D29" s="35">
        <f>'5 - Building Communities'!I115</f>
        <v>0</v>
      </c>
      <c r="E29" s="33"/>
      <c r="F29" s="33"/>
      <c r="G29" s="110">
        <f>SUM(D25:D33)</f>
        <v>0</v>
      </c>
      <c r="H29" s="111"/>
      <c r="I29" s="41"/>
      <c r="J29" s="31"/>
      <c r="K29" s="31"/>
      <c r="L29" s="31"/>
    </row>
    <row r="30" spans="1:16" ht="9.75" customHeight="1" x14ac:dyDescent="0.3">
      <c r="A30" s="46"/>
      <c r="B30" s="4"/>
      <c r="C30" s="17"/>
      <c r="D30" s="28"/>
      <c r="E30" s="33"/>
      <c r="F30" s="4"/>
      <c r="G30" s="112"/>
      <c r="H30" s="113"/>
      <c r="I30" s="41"/>
      <c r="J30" s="31"/>
      <c r="K30" s="31"/>
      <c r="L30" s="31"/>
    </row>
    <row r="31" spans="1:16" ht="15" customHeight="1" x14ac:dyDescent="0.3">
      <c r="A31" s="116" t="s">
        <v>206</v>
      </c>
      <c r="B31" s="117"/>
      <c r="C31" s="117"/>
      <c r="D31" s="35">
        <f>'5 - Building Communities'!I118</f>
        <v>0</v>
      </c>
      <c r="E31" s="4"/>
      <c r="F31" s="4"/>
      <c r="G31" s="114"/>
      <c r="H31" s="115"/>
      <c r="I31" s="41"/>
      <c r="J31" s="31"/>
      <c r="K31" s="31"/>
      <c r="L31" s="31"/>
    </row>
    <row r="32" spans="1:16" ht="10.5" customHeight="1" x14ac:dyDescent="0.35">
      <c r="A32" s="46"/>
      <c r="B32" s="4"/>
      <c r="C32" s="17"/>
      <c r="D32" s="28"/>
      <c r="E32" s="4"/>
      <c r="F32" s="4"/>
      <c r="G32" s="31"/>
      <c r="H32" s="5"/>
      <c r="I32" s="41"/>
      <c r="J32" s="31"/>
      <c r="K32" s="31"/>
      <c r="L32" s="31"/>
    </row>
    <row r="33" spans="1:12" ht="15" customHeight="1" x14ac:dyDescent="0.35">
      <c r="A33" s="138" t="s">
        <v>17</v>
      </c>
      <c r="B33" s="139"/>
      <c r="C33" s="139"/>
      <c r="D33" s="35">
        <f>'5 - Building Communities'!I121</f>
        <v>0</v>
      </c>
      <c r="E33" s="27"/>
      <c r="F33" s="27"/>
      <c r="G33" s="29"/>
      <c r="H33" s="6"/>
      <c r="I33" s="45"/>
      <c r="J33" s="31"/>
      <c r="K33" s="31"/>
      <c r="L33" s="31"/>
    </row>
    <row r="34" spans="1:12" ht="12.75" customHeight="1" x14ac:dyDescent="0.35">
      <c r="A34" s="51"/>
      <c r="B34" s="50"/>
      <c r="C34" s="17"/>
      <c r="D34" s="44"/>
      <c r="E34" s="31"/>
      <c r="F34" s="31"/>
      <c r="G34" s="31"/>
      <c r="H34" s="5"/>
      <c r="I34" s="41"/>
      <c r="J34" s="31"/>
      <c r="K34" s="31"/>
      <c r="L34" s="31"/>
    </row>
    <row r="35" spans="1:12" ht="18" x14ac:dyDescent="0.35">
      <c r="A35" s="144" t="s">
        <v>208</v>
      </c>
      <c r="B35" s="145"/>
      <c r="C35" s="145"/>
      <c r="D35" s="35">
        <f>'6 - Strengthening Agriculture'!I79</f>
        <v>0</v>
      </c>
      <c r="E35" s="4"/>
      <c r="F35" s="4"/>
      <c r="G35" s="31"/>
      <c r="H35" s="5"/>
      <c r="I35" s="41"/>
      <c r="J35" s="31"/>
      <c r="K35" s="31"/>
      <c r="L35" s="31"/>
    </row>
    <row r="36" spans="1:12" ht="10.5" customHeight="1" x14ac:dyDescent="0.35">
      <c r="A36" s="46"/>
      <c r="B36" s="4"/>
      <c r="C36" s="17"/>
      <c r="D36" s="28"/>
      <c r="E36" s="4"/>
      <c r="F36" s="4"/>
      <c r="G36" s="31"/>
      <c r="H36" s="5"/>
      <c r="I36" s="41"/>
      <c r="J36" s="31"/>
      <c r="K36" s="31"/>
      <c r="L36" s="31"/>
    </row>
    <row r="37" spans="1:12" ht="12.75" customHeight="1" x14ac:dyDescent="0.35">
      <c r="A37" s="116" t="s">
        <v>178</v>
      </c>
      <c r="B37" s="117"/>
      <c r="C37" s="117"/>
      <c r="D37" s="35">
        <f>'6 - Strengthening Agriculture'!I82</f>
        <v>0</v>
      </c>
      <c r="E37" s="4"/>
      <c r="F37" s="136" t="s">
        <v>214</v>
      </c>
      <c r="G37" s="136"/>
      <c r="H37" s="136"/>
      <c r="I37" s="137"/>
      <c r="J37" s="24"/>
      <c r="K37" s="109"/>
      <c r="L37" s="109"/>
    </row>
    <row r="38" spans="1:12" ht="10.5" customHeight="1" x14ac:dyDescent="0.35">
      <c r="A38" s="46"/>
      <c r="B38" s="4"/>
      <c r="C38" s="17"/>
      <c r="D38" s="28"/>
      <c r="E38" s="4"/>
      <c r="F38" s="136"/>
      <c r="G38" s="136"/>
      <c r="H38" s="136"/>
      <c r="I38" s="137"/>
      <c r="J38" s="24"/>
      <c r="K38" s="109"/>
      <c r="L38" s="109"/>
    </row>
    <row r="39" spans="1:12" ht="14.25" customHeight="1" x14ac:dyDescent="0.3">
      <c r="A39" s="116" t="s">
        <v>209</v>
      </c>
      <c r="B39" s="117"/>
      <c r="C39" s="117"/>
      <c r="D39" s="35">
        <f>'6 - Strengthening Agriculture'!I85</f>
        <v>0</v>
      </c>
      <c r="E39" s="4"/>
      <c r="F39" s="4"/>
      <c r="G39" s="110">
        <f>SUM(D35:D43)</f>
        <v>0</v>
      </c>
      <c r="H39" s="111"/>
      <c r="I39" s="41"/>
      <c r="J39" s="31"/>
      <c r="K39" s="31"/>
      <c r="L39" s="31"/>
    </row>
    <row r="40" spans="1:12" ht="10.5" customHeight="1" x14ac:dyDescent="0.3">
      <c r="A40" s="46"/>
      <c r="B40" s="4"/>
      <c r="C40" s="17"/>
      <c r="D40" s="28"/>
      <c r="E40" s="4"/>
      <c r="F40" s="4"/>
      <c r="G40" s="112"/>
      <c r="H40" s="113"/>
      <c r="I40" s="41"/>
      <c r="J40" s="31"/>
      <c r="K40" s="31"/>
      <c r="L40" s="31"/>
    </row>
    <row r="41" spans="1:12" ht="13.5" customHeight="1" x14ac:dyDescent="0.3">
      <c r="A41" s="116" t="s">
        <v>210</v>
      </c>
      <c r="B41" s="117"/>
      <c r="C41" s="117"/>
      <c r="D41" s="35">
        <f>'6 - Strengthening Agriculture'!I88</f>
        <v>0</v>
      </c>
      <c r="E41" s="4"/>
      <c r="F41" s="4"/>
      <c r="G41" s="114"/>
      <c r="H41" s="115"/>
      <c r="I41" s="41"/>
      <c r="J41" s="31"/>
      <c r="K41" s="31"/>
      <c r="L41" s="31"/>
    </row>
    <row r="42" spans="1:12" ht="10.5" customHeight="1" x14ac:dyDescent="0.35">
      <c r="A42" s="46"/>
      <c r="B42" s="4"/>
      <c r="C42" s="17"/>
      <c r="D42" s="28"/>
      <c r="E42" s="4"/>
      <c r="F42" s="4"/>
      <c r="G42" s="31"/>
      <c r="H42" s="5"/>
      <c r="I42" s="41"/>
      <c r="J42" s="31"/>
      <c r="K42" s="31"/>
      <c r="L42" s="31"/>
    </row>
    <row r="43" spans="1:12" ht="18" x14ac:dyDescent="0.35">
      <c r="A43" s="138" t="s">
        <v>211</v>
      </c>
      <c r="B43" s="139"/>
      <c r="C43" s="139"/>
      <c r="D43" s="35">
        <f>'6 - Strengthening Agriculture'!I91</f>
        <v>0</v>
      </c>
      <c r="E43" s="27"/>
      <c r="F43" s="27"/>
      <c r="G43" s="29"/>
      <c r="H43" s="6"/>
      <c r="I43" s="45"/>
      <c r="J43" s="31"/>
      <c r="K43" s="31"/>
      <c r="L43" s="31"/>
    </row>
    <row r="44" spans="1:12" ht="10.5" customHeight="1" x14ac:dyDescent="0.35">
      <c r="A44" s="17"/>
      <c r="B44" s="3"/>
      <c r="C44" s="3"/>
      <c r="D44" s="3"/>
      <c r="E44" s="3"/>
      <c r="H44" s="5"/>
      <c r="J44" s="31"/>
      <c r="K44" s="31"/>
      <c r="L44" s="31"/>
    </row>
    <row r="45" spans="1:12" x14ac:dyDescent="0.3">
      <c r="C45" s="119" t="s">
        <v>11</v>
      </c>
      <c r="D45" s="119"/>
      <c r="E45" s="119"/>
      <c r="F45" s="120">
        <f>SUM(G39+G29+G19)</f>
        <v>0</v>
      </c>
      <c r="G45" s="121"/>
      <c r="H45" s="122"/>
    </row>
    <row r="46" spans="1:12" ht="10.5" customHeight="1" x14ac:dyDescent="0.3">
      <c r="C46" s="119"/>
      <c r="D46" s="119"/>
      <c r="E46" s="119"/>
      <c r="F46" s="123"/>
      <c r="G46" s="124"/>
      <c r="H46" s="125"/>
    </row>
    <row r="47" spans="1:12" x14ac:dyDescent="0.3">
      <c r="C47" s="119"/>
      <c r="D47" s="119"/>
      <c r="E47" s="119"/>
      <c r="F47" s="126"/>
      <c r="G47" s="127"/>
      <c r="H47" s="128"/>
    </row>
    <row r="48" spans="1:12" ht="10.5" customHeight="1" x14ac:dyDescent="0.3">
      <c r="C48" s="129" t="s">
        <v>12</v>
      </c>
      <c r="D48" s="129"/>
      <c r="E48" s="129"/>
      <c r="F48" s="130" t="str">
        <f>VLOOKUP(F45,O25:P28,2,TRUE)</f>
        <v>No Rating</v>
      </c>
      <c r="G48" s="131"/>
      <c r="H48" s="132"/>
    </row>
    <row r="49" spans="3:8" x14ac:dyDescent="0.3">
      <c r="C49" s="129"/>
      <c r="D49" s="129"/>
      <c r="E49" s="129"/>
      <c r="F49" s="133"/>
      <c r="G49" s="134"/>
      <c r="H49" s="135"/>
    </row>
    <row r="50" spans="3:8" ht="10.5" customHeight="1" x14ac:dyDescent="0.3"/>
  </sheetData>
  <sheetProtection algorithmName="SHA-512" hashValue="OnxcGe1RMbPJ1lbXHhUKhPpNkOkPcACCWI19Khhvrzha1Pb++7y9nHi022Bmljkgo9MHQ2q5TxMlkvSeF6/HHQ==" saltValue="ANn+jclsymwdTzQUMVb/0g==" spinCount="100000" sheet="1" selectLockedCells="1"/>
  <mergeCells count="35">
    <mergeCell ref="A15:C15"/>
    <mergeCell ref="A43:C43"/>
    <mergeCell ref="A41:C41"/>
    <mergeCell ref="A39:C39"/>
    <mergeCell ref="A37:C37"/>
    <mergeCell ref="A35:C35"/>
    <mergeCell ref="A33:C33"/>
    <mergeCell ref="A7:I12"/>
    <mergeCell ref="C45:E47"/>
    <mergeCell ref="F45:H47"/>
    <mergeCell ref="C48:E49"/>
    <mergeCell ref="F48:H49"/>
    <mergeCell ref="F27:I28"/>
    <mergeCell ref="A25:C25"/>
    <mergeCell ref="A21:C21"/>
    <mergeCell ref="A23:C23"/>
    <mergeCell ref="A13:I13"/>
    <mergeCell ref="F17:I18"/>
    <mergeCell ref="G19:H21"/>
    <mergeCell ref="G29:H31"/>
    <mergeCell ref="F37:I38"/>
    <mergeCell ref="A17:C17"/>
    <mergeCell ref="A19:C19"/>
    <mergeCell ref="K37:L38"/>
    <mergeCell ref="G39:H41"/>
    <mergeCell ref="A31:C31"/>
    <mergeCell ref="A29:C29"/>
    <mergeCell ref="A27:C27"/>
    <mergeCell ref="B2:E2"/>
    <mergeCell ref="F2:G2"/>
    <mergeCell ref="H2:I2"/>
    <mergeCell ref="A4:C5"/>
    <mergeCell ref="D4:E5"/>
    <mergeCell ref="G4:G5"/>
    <mergeCell ref="H4:I5"/>
  </mergeCells>
  <conditionalFormatting sqref="F45:H47">
    <cfRule type="cellIs" dxfId="5" priority="1" stopIfTrue="1" operator="greaterThanOrEqual">
      <formula>450</formula>
    </cfRule>
    <cfRule type="cellIs" dxfId="4" priority="2" stopIfTrue="1" operator="between">
      <formula>350</formula>
      <formula>449</formula>
    </cfRule>
    <cfRule type="cellIs" dxfId="3" priority="3" stopIfTrue="1" operator="between">
      <formula>250</formula>
      <formula>349</formula>
    </cfRule>
  </conditionalFormatting>
  <conditionalFormatting sqref="F48:H49">
    <cfRule type="containsText" dxfId="2" priority="4" stopIfTrue="1" operator="containsText" text="Gold">
      <formula>NOT(ISERROR(SEARCH("Gold",F48)))</formula>
    </cfRule>
    <cfRule type="containsText" dxfId="1" priority="5" stopIfTrue="1" operator="containsText" text="Silver">
      <formula>NOT(ISERROR(SEARCH("Silver",F48)))</formula>
    </cfRule>
    <cfRule type="containsText" dxfId="0" priority="6" stopIfTrue="1" operator="containsText" text="Bronze">
      <formula>NOT(ISERROR(SEARCH("Bronze",F48)))</formula>
    </cfRule>
  </conditionalFormatting>
  <pageMargins left="0.7" right="0.7" top="0.75" bottom="0.75" header="0.3" footer="0.3"/>
  <pageSetup orientation="portrait" verticalDpi="300" r:id="rId1"/>
  <headerFooter>
    <oddHeader>&amp;C&amp;"-,Bold"&amp;18Kentucky FFA Association
&amp;14Chapter Rating Form</oddHeader>
    <oddFooter>&amp;C&amp;"-,Bold"&amp;14 2019-2020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6FF"/>
  </sheetPr>
  <dimension ref="A1:Y177"/>
  <sheetViews>
    <sheetView showGridLines="0" topLeftCell="A52" zoomScale="115" zoomScaleNormal="115" workbookViewId="0">
      <selection activeCell="F3" sqref="F3"/>
    </sheetView>
  </sheetViews>
  <sheetFormatPr defaultRowHeight="14.4" x14ac:dyDescent="0.3"/>
  <cols>
    <col min="4" max="4" width="10.44140625" customWidth="1"/>
    <col min="5" max="5" width="9.88671875" customWidth="1"/>
    <col min="6" max="6" width="10.33203125" style="8" customWidth="1"/>
    <col min="7" max="7" width="14" style="8" customWidth="1"/>
    <col min="8" max="9" width="9.109375" style="8"/>
    <col min="10" max="10" width="0" hidden="1" customWidth="1"/>
    <col min="11" max="11" width="9.109375" hidden="1" customWidth="1"/>
    <col min="12" max="14" width="9.109375" style="8" hidden="1" customWidth="1"/>
    <col min="15" max="15" width="9.109375" customWidth="1"/>
    <col min="23" max="23" width="10.5546875" customWidth="1"/>
  </cols>
  <sheetData>
    <row r="1" spans="1:14" ht="18" x14ac:dyDescent="0.35">
      <c r="A1" s="12" t="s">
        <v>217</v>
      </c>
      <c r="H1" s="101" t="str">
        <f>'2 - Standard Chapter'!H4:I4</f>
        <v>2020-2021</v>
      </c>
      <c r="I1" s="101"/>
    </row>
    <row r="2" spans="1:14" x14ac:dyDescent="0.3">
      <c r="A2" s="160" t="s">
        <v>20</v>
      </c>
      <c r="B2" s="160"/>
      <c r="C2" s="160"/>
      <c r="D2" s="160"/>
      <c r="E2" s="160"/>
      <c r="F2" s="61" t="s">
        <v>21</v>
      </c>
      <c r="G2" s="61" t="s">
        <v>130</v>
      </c>
      <c r="H2" s="61" t="s">
        <v>23</v>
      </c>
      <c r="I2" s="61" t="s">
        <v>24</v>
      </c>
    </row>
    <row r="3" spans="1:14" x14ac:dyDescent="0.3">
      <c r="A3" s="161" t="s">
        <v>26</v>
      </c>
      <c r="B3" s="161"/>
      <c r="C3" s="161"/>
      <c r="D3" s="161"/>
      <c r="E3" s="161"/>
      <c r="F3" s="55"/>
      <c r="G3" s="55"/>
      <c r="H3" s="13">
        <v>5</v>
      </c>
      <c r="I3" s="13">
        <f>IF(F3="yes",H3,0)</f>
        <v>0</v>
      </c>
      <c r="N3" s="8" t="s">
        <v>27</v>
      </c>
    </row>
    <row r="4" spans="1:14" x14ac:dyDescent="0.3">
      <c r="A4" s="161" t="s">
        <v>28</v>
      </c>
      <c r="B4" s="161"/>
      <c r="C4" s="161"/>
      <c r="D4" s="161"/>
      <c r="E4" s="161"/>
      <c r="F4" s="55"/>
      <c r="G4" s="55"/>
      <c r="H4" s="13">
        <v>5</v>
      </c>
      <c r="I4" s="13">
        <f>IF(F4="yes",H4,0)</f>
        <v>0</v>
      </c>
    </row>
    <row r="5" spans="1:14" x14ac:dyDescent="0.3">
      <c r="A5" s="161" t="s">
        <v>215</v>
      </c>
      <c r="B5" s="161"/>
      <c r="C5" s="161"/>
      <c r="D5" s="161"/>
      <c r="E5" s="161"/>
      <c r="F5" s="55"/>
      <c r="G5" s="55"/>
      <c r="H5" s="13">
        <v>4</v>
      </c>
      <c r="I5" s="13">
        <f>IF(F5="yes",H5,0)</f>
        <v>0</v>
      </c>
    </row>
    <row r="6" spans="1:14" x14ac:dyDescent="0.3">
      <c r="A6" s="161" t="s">
        <v>216</v>
      </c>
      <c r="B6" s="161"/>
      <c r="C6" s="161"/>
      <c r="D6" s="161"/>
      <c r="E6" s="161"/>
      <c r="F6" s="55"/>
      <c r="G6" s="55"/>
      <c r="H6" s="13">
        <v>4</v>
      </c>
      <c r="I6" s="13">
        <f>IF(F6="yes",H6,0)</f>
        <v>0</v>
      </c>
    </row>
    <row r="7" spans="1:14" x14ac:dyDescent="0.3">
      <c r="A7" s="161" t="s">
        <v>30</v>
      </c>
      <c r="B7" s="161"/>
      <c r="C7" s="161"/>
      <c r="D7" s="161"/>
      <c r="E7" s="161"/>
      <c r="F7" s="55"/>
      <c r="G7" s="55"/>
      <c r="H7" s="13">
        <v>4</v>
      </c>
      <c r="I7" s="13">
        <f>IF(F7="yes",H7,0)</f>
        <v>0</v>
      </c>
    </row>
    <row r="8" spans="1:14" x14ac:dyDescent="0.3">
      <c r="A8" s="161" t="s">
        <v>31</v>
      </c>
      <c r="B8" s="161"/>
      <c r="C8" s="161"/>
      <c r="D8" s="161"/>
      <c r="E8" s="161"/>
      <c r="F8" s="18"/>
      <c r="G8" s="18"/>
      <c r="H8" s="18"/>
      <c r="I8" s="18"/>
    </row>
    <row r="9" spans="1:14" x14ac:dyDescent="0.3">
      <c r="A9" s="163" t="s">
        <v>32</v>
      </c>
      <c r="B9" s="164"/>
      <c r="C9" s="164"/>
      <c r="D9" s="164"/>
      <c r="E9" s="165"/>
      <c r="F9" s="55"/>
      <c r="G9" s="55"/>
      <c r="H9" s="13">
        <v>3</v>
      </c>
      <c r="I9" s="13">
        <f>IF(F9="yes",H9,0)</f>
        <v>0</v>
      </c>
    </row>
    <row r="10" spans="1:14" x14ac:dyDescent="0.3">
      <c r="A10" s="163" t="s">
        <v>33</v>
      </c>
      <c r="B10" s="164"/>
      <c r="C10" s="164"/>
      <c r="D10" s="164"/>
      <c r="E10" s="165"/>
      <c r="F10" s="55"/>
      <c r="G10" s="55"/>
      <c r="H10" s="13">
        <v>3</v>
      </c>
      <c r="I10" s="13">
        <f t="shared" ref="I10:I30" si="0">IF(F10="yes",H10,0)</f>
        <v>0</v>
      </c>
    </row>
    <row r="11" spans="1:14" x14ac:dyDescent="0.3">
      <c r="A11" s="163" t="s">
        <v>34</v>
      </c>
      <c r="B11" s="164"/>
      <c r="C11" s="164"/>
      <c r="D11" s="164"/>
      <c r="E11" s="165"/>
      <c r="F11" s="55"/>
      <c r="G11" s="55"/>
      <c r="H11" s="13">
        <v>3</v>
      </c>
      <c r="I11" s="13">
        <f t="shared" si="0"/>
        <v>0</v>
      </c>
    </row>
    <row r="12" spans="1:14" x14ac:dyDescent="0.3">
      <c r="A12" s="163" t="s">
        <v>35</v>
      </c>
      <c r="B12" s="164"/>
      <c r="C12" s="164"/>
      <c r="D12" s="164"/>
      <c r="E12" s="165"/>
      <c r="F12" s="55"/>
      <c r="G12" s="55"/>
      <c r="H12" s="13">
        <v>3</v>
      </c>
      <c r="I12" s="13">
        <f t="shared" si="0"/>
        <v>0</v>
      </c>
    </row>
    <row r="13" spans="1:14" x14ac:dyDescent="0.3">
      <c r="A13" s="163" t="s">
        <v>36</v>
      </c>
      <c r="B13" s="164"/>
      <c r="C13" s="164"/>
      <c r="D13" s="164"/>
      <c r="E13" s="165"/>
      <c r="F13" s="55"/>
      <c r="G13" s="55"/>
      <c r="H13" s="13">
        <v>3</v>
      </c>
      <c r="I13" s="13">
        <f t="shared" si="0"/>
        <v>0</v>
      </c>
    </row>
    <row r="14" spans="1:14" x14ac:dyDescent="0.3">
      <c r="A14" s="163" t="s">
        <v>37</v>
      </c>
      <c r="B14" s="164"/>
      <c r="C14" s="164"/>
      <c r="D14" s="164"/>
      <c r="E14" s="165"/>
      <c r="F14" s="55"/>
      <c r="G14" s="55"/>
      <c r="H14" s="13">
        <v>3</v>
      </c>
      <c r="I14" s="13">
        <f t="shared" si="0"/>
        <v>0</v>
      </c>
    </row>
    <row r="15" spans="1:14" x14ac:dyDescent="0.3">
      <c r="A15" s="163" t="s">
        <v>38</v>
      </c>
      <c r="B15" s="164"/>
      <c r="C15" s="164"/>
      <c r="D15" s="164"/>
      <c r="E15" s="165"/>
      <c r="F15" s="55"/>
      <c r="G15" s="55"/>
      <c r="H15" s="13">
        <v>3</v>
      </c>
      <c r="I15" s="13">
        <f t="shared" si="0"/>
        <v>0</v>
      </c>
    </row>
    <row r="16" spans="1:14" x14ac:dyDescent="0.3">
      <c r="A16" s="163" t="s">
        <v>39</v>
      </c>
      <c r="B16" s="164"/>
      <c r="C16" s="164"/>
      <c r="D16" s="164"/>
      <c r="E16" s="165"/>
      <c r="F16" s="55"/>
      <c r="G16" s="55"/>
      <c r="H16" s="13">
        <v>3</v>
      </c>
      <c r="I16" s="13">
        <f t="shared" si="0"/>
        <v>0</v>
      </c>
    </row>
    <row r="17" spans="1:9" x14ac:dyDescent="0.3">
      <c r="A17" s="163" t="s">
        <v>48</v>
      </c>
      <c r="B17" s="164"/>
      <c r="C17" s="164"/>
      <c r="D17" s="164"/>
      <c r="E17" s="165"/>
      <c r="F17" s="55"/>
      <c r="G17" s="55"/>
      <c r="H17" s="13">
        <v>3</v>
      </c>
      <c r="I17" s="13">
        <f t="shared" si="0"/>
        <v>0</v>
      </c>
    </row>
    <row r="18" spans="1:9" x14ac:dyDescent="0.3">
      <c r="A18" s="163" t="s">
        <v>40</v>
      </c>
      <c r="B18" s="164"/>
      <c r="C18" s="164"/>
      <c r="D18" s="164"/>
      <c r="E18" s="165"/>
      <c r="F18" s="55"/>
      <c r="G18" s="55"/>
      <c r="H18" s="13">
        <v>3</v>
      </c>
      <c r="I18" s="13">
        <f t="shared" si="0"/>
        <v>0</v>
      </c>
    </row>
    <row r="19" spans="1:9" x14ac:dyDescent="0.3">
      <c r="A19" s="163" t="s">
        <v>41</v>
      </c>
      <c r="B19" s="164"/>
      <c r="C19" s="164"/>
      <c r="D19" s="164"/>
      <c r="E19" s="165"/>
      <c r="F19" s="55"/>
      <c r="G19" s="55"/>
      <c r="H19" s="13">
        <v>3</v>
      </c>
      <c r="I19" s="13">
        <f t="shared" si="0"/>
        <v>0</v>
      </c>
    </row>
    <row r="20" spans="1:9" x14ac:dyDescent="0.3">
      <c r="A20" s="163" t="s">
        <v>42</v>
      </c>
      <c r="B20" s="164"/>
      <c r="C20" s="164"/>
      <c r="D20" s="164"/>
      <c r="E20" s="165"/>
      <c r="F20" s="55"/>
      <c r="G20" s="55"/>
      <c r="H20" s="13">
        <v>3</v>
      </c>
      <c r="I20" s="13">
        <f t="shared" si="0"/>
        <v>0</v>
      </c>
    </row>
    <row r="21" spans="1:9" x14ac:dyDescent="0.3">
      <c r="A21" s="163" t="s">
        <v>43</v>
      </c>
      <c r="B21" s="164"/>
      <c r="C21" s="164"/>
      <c r="D21" s="164"/>
      <c r="E21" s="165"/>
      <c r="F21" s="55"/>
      <c r="G21" s="55"/>
      <c r="H21" s="13">
        <v>3</v>
      </c>
      <c r="I21" s="13">
        <f t="shared" si="0"/>
        <v>0</v>
      </c>
    </row>
    <row r="22" spans="1:9" x14ac:dyDescent="0.3">
      <c r="A22" s="163" t="s">
        <v>44</v>
      </c>
      <c r="B22" s="164"/>
      <c r="C22" s="164"/>
      <c r="D22" s="164"/>
      <c r="E22" s="165"/>
      <c r="F22" s="55"/>
      <c r="G22" s="55"/>
      <c r="H22" s="13">
        <v>3</v>
      </c>
      <c r="I22" s="13">
        <f t="shared" si="0"/>
        <v>0</v>
      </c>
    </row>
    <row r="23" spans="1:9" x14ac:dyDescent="0.3">
      <c r="A23" s="163" t="s">
        <v>45</v>
      </c>
      <c r="B23" s="164"/>
      <c r="C23" s="164"/>
      <c r="D23" s="164"/>
      <c r="E23" s="165"/>
      <c r="F23" s="55"/>
      <c r="G23" s="55"/>
      <c r="H23" s="13">
        <v>3</v>
      </c>
      <c r="I23" s="13">
        <f t="shared" si="0"/>
        <v>0</v>
      </c>
    </row>
    <row r="24" spans="1:9" x14ac:dyDescent="0.3">
      <c r="A24" s="163" t="s">
        <v>46</v>
      </c>
      <c r="B24" s="164"/>
      <c r="C24" s="164"/>
      <c r="D24" s="164"/>
      <c r="E24" s="165"/>
      <c r="F24" s="55"/>
      <c r="G24" s="55"/>
      <c r="H24" s="13">
        <v>3</v>
      </c>
      <c r="I24" s="13">
        <f t="shared" si="0"/>
        <v>0</v>
      </c>
    </row>
    <row r="25" spans="1:9" x14ac:dyDescent="0.3">
      <c r="A25" s="163" t="s">
        <v>47</v>
      </c>
      <c r="B25" s="164"/>
      <c r="C25" s="164"/>
      <c r="D25" s="164"/>
      <c r="E25" s="165"/>
      <c r="F25" s="55"/>
      <c r="G25" s="55"/>
      <c r="H25" s="13">
        <v>3</v>
      </c>
      <c r="I25" s="13">
        <f t="shared" si="0"/>
        <v>0</v>
      </c>
    </row>
    <row r="26" spans="1:9" x14ac:dyDescent="0.3">
      <c r="A26" s="161" t="s">
        <v>218</v>
      </c>
      <c r="B26" s="161"/>
      <c r="C26" s="161"/>
      <c r="D26" s="161"/>
      <c r="E26" s="161"/>
      <c r="F26" s="55"/>
      <c r="G26" s="55"/>
      <c r="H26" s="13">
        <v>3</v>
      </c>
      <c r="I26" s="13">
        <f t="shared" si="0"/>
        <v>0</v>
      </c>
    </row>
    <row r="27" spans="1:9" x14ac:dyDescent="0.3">
      <c r="A27" s="161" t="s">
        <v>219</v>
      </c>
      <c r="B27" s="161"/>
      <c r="C27" s="161"/>
      <c r="D27" s="161"/>
      <c r="E27" s="161"/>
      <c r="F27" s="55"/>
      <c r="G27" s="55"/>
      <c r="H27" s="13">
        <v>3</v>
      </c>
      <c r="I27" s="13">
        <f t="shared" si="0"/>
        <v>0</v>
      </c>
    </row>
    <row r="28" spans="1:9" x14ac:dyDescent="0.3">
      <c r="A28" s="166" t="s">
        <v>137</v>
      </c>
      <c r="B28" s="167"/>
      <c r="C28" s="167"/>
      <c r="D28" s="167"/>
      <c r="E28" s="168"/>
      <c r="F28" s="55"/>
      <c r="G28" s="55"/>
      <c r="H28" s="13">
        <v>10</v>
      </c>
      <c r="I28" s="13">
        <f t="shared" si="0"/>
        <v>0</v>
      </c>
    </row>
    <row r="29" spans="1:9" x14ac:dyDescent="0.3">
      <c r="A29" s="166" t="s">
        <v>220</v>
      </c>
      <c r="B29" s="167"/>
      <c r="C29" s="167"/>
      <c r="D29" s="167"/>
      <c r="E29" s="168"/>
      <c r="F29" s="55"/>
      <c r="G29" s="55"/>
      <c r="H29" s="13">
        <v>4</v>
      </c>
      <c r="I29" s="13">
        <f t="shared" si="0"/>
        <v>0</v>
      </c>
    </row>
    <row r="30" spans="1:9" x14ac:dyDescent="0.3">
      <c r="A30" s="166" t="s">
        <v>221</v>
      </c>
      <c r="B30" s="167"/>
      <c r="C30" s="167"/>
      <c r="D30" s="167"/>
      <c r="E30" s="168"/>
      <c r="F30" s="55"/>
      <c r="G30" s="55"/>
      <c r="H30" s="13">
        <v>4</v>
      </c>
      <c r="I30" s="13">
        <f t="shared" si="0"/>
        <v>0</v>
      </c>
    </row>
    <row r="32" spans="1:9" ht="15" customHeight="1" x14ac:dyDescent="0.35">
      <c r="A32" s="12" t="s">
        <v>229</v>
      </c>
    </row>
    <row r="33" spans="1:25" x14ac:dyDescent="0.3">
      <c r="A33" s="160" t="s">
        <v>20</v>
      </c>
      <c r="B33" s="160"/>
      <c r="C33" s="160"/>
      <c r="D33" s="160"/>
      <c r="E33" s="160"/>
      <c r="F33" s="61" t="s">
        <v>21</v>
      </c>
      <c r="G33" s="61" t="s">
        <v>130</v>
      </c>
      <c r="H33" s="61" t="s">
        <v>23</v>
      </c>
      <c r="I33" s="61" t="s">
        <v>24</v>
      </c>
    </row>
    <row r="34" spans="1:25" x14ac:dyDescent="0.3">
      <c r="A34" s="162" t="s">
        <v>222</v>
      </c>
      <c r="B34" s="162"/>
      <c r="C34" s="162"/>
      <c r="D34" s="162"/>
      <c r="E34" s="162"/>
      <c r="F34" s="55"/>
      <c r="G34" s="55"/>
      <c r="H34" s="13">
        <v>2</v>
      </c>
      <c r="I34" s="13">
        <f t="shared" ref="I34:I40" si="1">IF(F34="yes",H34,0)</f>
        <v>0</v>
      </c>
    </row>
    <row r="35" spans="1:25" x14ac:dyDescent="0.3">
      <c r="A35" s="162" t="s">
        <v>223</v>
      </c>
      <c r="B35" s="162"/>
      <c r="C35" s="162"/>
      <c r="D35" s="162"/>
      <c r="E35" s="162"/>
      <c r="F35" s="55"/>
      <c r="G35" s="55"/>
      <c r="H35" s="13">
        <v>5</v>
      </c>
      <c r="I35" s="13">
        <f t="shared" si="1"/>
        <v>0</v>
      </c>
    </row>
    <row r="36" spans="1:25" x14ac:dyDescent="0.3">
      <c r="A36" s="162" t="s">
        <v>224</v>
      </c>
      <c r="B36" s="162"/>
      <c r="C36" s="162"/>
      <c r="D36" s="162"/>
      <c r="E36" s="162"/>
      <c r="F36" s="55"/>
      <c r="G36" s="55"/>
      <c r="H36" s="13">
        <v>5</v>
      </c>
      <c r="I36" s="13">
        <f t="shared" si="1"/>
        <v>0</v>
      </c>
      <c r="P36" s="54"/>
      <c r="Q36" s="54"/>
      <c r="R36" s="54"/>
      <c r="S36" s="54"/>
      <c r="T36" s="54"/>
      <c r="U36" s="54"/>
      <c r="V36" s="54"/>
      <c r="W36" s="54"/>
      <c r="X36" s="54"/>
      <c r="Y36" s="52"/>
    </row>
    <row r="37" spans="1:25" x14ac:dyDescent="0.3">
      <c r="A37" s="162" t="s">
        <v>225</v>
      </c>
      <c r="B37" s="162"/>
      <c r="C37" s="162"/>
      <c r="D37" s="162"/>
      <c r="E37" s="162"/>
      <c r="F37" s="55"/>
      <c r="G37" s="55"/>
      <c r="H37" s="13">
        <v>5</v>
      </c>
      <c r="I37" s="13">
        <f>IF(F37="yes",H37,0)</f>
        <v>0</v>
      </c>
    </row>
    <row r="38" spans="1:25" x14ac:dyDescent="0.3">
      <c r="A38" s="162" t="s">
        <v>226</v>
      </c>
      <c r="B38" s="162"/>
      <c r="C38" s="162"/>
      <c r="D38" s="162"/>
      <c r="E38" s="162"/>
      <c r="F38" s="55"/>
      <c r="G38" s="55"/>
      <c r="H38" s="13">
        <v>5</v>
      </c>
      <c r="I38" s="13">
        <f>IF(F38="yes",H38,0)</f>
        <v>0</v>
      </c>
      <c r="L38"/>
      <c r="M38"/>
      <c r="P38" s="59"/>
      <c r="Q38" s="59"/>
      <c r="R38" s="59"/>
      <c r="S38" s="59"/>
      <c r="T38" s="59"/>
      <c r="U38" s="59"/>
      <c r="V38" s="59"/>
      <c r="W38" s="59"/>
      <c r="X38" s="59"/>
      <c r="Y38" s="59"/>
    </row>
    <row r="39" spans="1:25" ht="15" customHeight="1" x14ac:dyDescent="0.3">
      <c r="A39" s="162" t="s">
        <v>227</v>
      </c>
      <c r="B39" s="162"/>
      <c r="C39" s="162"/>
      <c r="D39" s="162"/>
      <c r="E39" s="162"/>
      <c r="F39" s="55"/>
      <c r="G39" s="55"/>
      <c r="H39" s="13">
        <v>5</v>
      </c>
      <c r="I39" s="13">
        <f>IF(F39="yes",H39,0)</f>
        <v>0</v>
      </c>
      <c r="L39"/>
      <c r="M39"/>
      <c r="P39" s="60"/>
      <c r="Q39" s="58"/>
      <c r="R39" s="58"/>
      <c r="S39" s="58"/>
      <c r="T39" s="58"/>
      <c r="U39" s="58"/>
      <c r="V39" s="58"/>
      <c r="W39" s="58"/>
      <c r="X39" s="58"/>
      <c r="Y39" s="59"/>
    </row>
    <row r="40" spans="1:25" x14ac:dyDescent="0.3">
      <c r="A40" s="169" t="s">
        <v>228</v>
      </c>
      <c r="B40" s="169"/>
      <c r="C40" s="169"/>
      <c r="D40" s="169"/>
      <c r="E40" s="169"/>
      <c r="F40" s="55"/>
      <c r="G40" s="55"/>
      <c r="H40" s="13">
        <v>5</v>
      </c>
      <c r="I40" s="13">
        <f t="shared" si="1"/>
        <v>0</v>
      </c>
      <c r="L40"/>
      <c r="M40"/>
      <c r="O40" s="147" t="s">
        <v>238</v>
      </c>
      <c r="P40" s="147"/>
      <c r="Q40" s="147"/>
      <c r="R40" s="147"/>
      <c r="S40" s="147"/>
      <c r="T40" s="147"/>
      <c r="U40" s="147"/>
      <c r="V40" s="147"/>
      <c r="W40" s="147"/>
      <c r="X40" s="58"/>
      <c r="Y40" s="59"/>
    </row>
    <row r="41" spans="1:25" x14ac:dyDescent="0.3">
      <c r="A41" s="81"/>
      <c r="B41" s="81"/>
      <c r="C41" s="81"/>
      <c r="D41" s="81"/>
      <c r="E41" s="81"/>
      <c r="F41" s="78"/>
      <c r="G41" s="78"/>
      <c r="H41" s="78"/>
      <c r="I41" s="78"/>
      <c r="L41"/>
      <c r="M41"/>
      <c r="O41" s="147"/>
      <c r="P41" s="147"/>
      <c r="Q41" s="147"/>
      <c r="R41" s="147"/>
      <c r="S41" s="147"/>
      <c r="T41" s="147"/>
      <c r="U41" s="147"/>
      <c r="V41" s="147"/>
      <c r="W41" s="147"/>
      <c r="X41" s="59"/>
      <c r="Y41" s="59"/>
    </row>
    <row r="42" spans="1:25" ht="18" x14ac:dyDescent="0.35">
      <c r="A42" s="82" t="s">
        <v>230</v>
      </c>
      <c r="B42" s="83"/>
      <c r="C42" s="83"/>
      <c r="D42" s="83"/>
      <c r="E42" s="83"/>
      <c r="F42" s="84"/>
      <c r="G42" s="84"/>
      <c r="H42" s="84"/>
      <c r="I42" s="84"/>
      <c r="L42"/>
      <c r="M42"/>
      <c r="O42" s="147"/>
      <c r="P42" s="147"/>
      <c r="Q42" s="147"/>
      <c r="R42" s="147"/>
      <c r="S42" s="147"/>
      <c r="T42" s="147"/>
      <c r="U42" s="147"/>
      <c r="V42" s="147"/>
      <c r="W42" s="147"/>
      <c r="X42" s="59"/>
      <c r="Y42" s="59"/>
    </row>
    <row r="43" spans="1:25" x14ac:dyDescent="0.3">
      <c r="A43" s="170" t="s">
        <v>20</v>
      </c>
      <c r="B43" s="171"/>
      <c r="C43" s="171"/>
      <c r="D43" s="171"/>
      <c r="E43" s="172"/>
      <c r="F43" s="61" t="s">
        <v>21</v>
      </c>
      <c r="G43" s="61" t="s">
        <v>130</v>
      </c>
      <c r="H43" s="61" t="s">
        <v>23</v>
      </c>
      <c r="I43" s="61" t="s">
        <v>24</v>
      </c>
      <c r="L43"/>
      <c r="M43"/>
      <c r="O43" s="147"/>
      <c r="P43" s="147"/>
      <c r="Q43" s="147"/>
      <c r="R43" s="147"/>
      <c r="S43" s="147"/>
      <c r="T43" s="147"/>
      <c r="U43" s="147"/>
      <c r="V43" s="147"/>
      <c r="W43" s="147"/>
      <c r="X43" s="59"/>
      <c r="Y43" s="59"/>
    </row>
    <row r="44" spans="1:25" x14ac:dyDescent="0.3">
      <c r="A44" s="166" t="s">
        <v>131</v>
      </c>
      <c r="B44" s="167"/>
      <c r="C44" s="167"/>
      <c r="D44" s="167"/>
      <c r="E44" s="168"/>
      <c r="F44" s="55"/>
      <c r="G44" s="55"/>
      <c r="H44" s="13">
        <v>3</v>
      </c>
      <c r="I44" s="13">
        <f t="shared" ref="I44:I51" si="2">IF(F44="yes",H44,0)</f>
        <v>0</v>
      </c>
      <c r="L44"/>
      <c r="M44"/>
      <c r="P44" s="59"/>
      <c r="Q44" s="59"/>
      <c r="R44" s="59"/>
      <c r="S44" s="59"/>
      <c r="T44" s="59"/>
      <c r="U44" s="59"/>
      <c r="V44" s="59"/>
      <c r="W44" s="59"/>
      <c r="X44" s="59"/>
      <c r="Y44" s="59"/>
    </row>
    <row r="45" spans="1:25" x14ac:dyDescent="0.3">
      <c r="A45" s="166" t="s">
        <v>132</v>
      </c>
      <c r="B45" s="167"/>
      <c r="C45" s="167"/>
      <c r="D45" s="167"/>
      <c r="E45" s="168"/>
      <c r="F45" s="55"/>
      <c r="G45" s="55"/>
      <c r="H45" s="13">
        <v>3</v>
      </c>
      <c r="I45" s="13">
        <f t="shared" si="2"/>
        <v>0</v>
      </c>
      <c r="L45"/>
      <c r="M45"/>
      <c r="P45" s="58"/>
      <c r="Q45" s="58"/>
      <c r="R45" s="58"/>
      <c r="S45" s="58"/>
      <c r="T45" s="58"/>
      <c r="U45" s="58"/>
      <c r="V45" s="58"/>
      <c r="W45" s="58"/>
      <c r="X45" s="58"/>
      <c r="Y45" s="59"/>
    </row>
    <row r="46" spans="1:25" x14ac:dyDescent="0.3">
      <c r="A46" s="166" t="s">
        <v>133</v>
      </c>
      <c r="B46" s="167"/>
      <c r="C46" s="167"/>
      <c r="D46" s="167"/>
      <c r="E46" s="168"/>
      <c r="F46" s="55"/>
      <c r="G46" s="55"/>
      <c r="H46" s="13">
        <v>3</v>
      </c>
      <c r="I46" s="13">
        <f t="shared" si="2"/>
        <v>0</v>
      </c>
      <c r="L46"/>
      <c r="M46"/>
      <c r="P46" s="58"/>
      <c r="Q46" s="58"/>
      <c r="R46" s="58"/>
      <c r="S46" s="58"/>
      <c r="T46" s="58"/>
      <c r="U46" s="58"/>
      <c r="V46" s="58"/>
      <c r="W46" s="58"/>
      <c r="X46" s="58"/>
      <c r="Y46" s="59"/>
    </row>
    <row r="47" spans="1:25" x14ac:dyDescent="0.3">
      <c r="A47" s="161" t="s">
        <v>29</v>
      </c>
      <c r="B47" s="161"/>
      <c r="C47" s="161"/>
      <c r="D47" s="161"/>
      <c r="E47" s="161"/>
      <c r="F47" s="55"/>
      <c r="G47" s="55"/>
      <c r="H47" s="13">
        <v>3</v>
      </c>
      <c r="I47" s="13">
        <f t="shared" si="2"/>
        <v>0</v>
      </c>
      <c r="M47"/>
    </row>
    <row r="48" spans="1:25" ht="15" customHeight="1" x14ac:dyDescent="0.3">
      <c r="A48" s="177" t="s">
        <v>160</v>
      </c>
      <c r="B48" s="178"/>
      <c r="C48" s="178"/>
      <c r="D48" s="178"/>
      <c r="E48" s="179"/>
      <c r="F48" s="55"/>
      <c r="G48" s="55"/>
      <c r="H48" s="13">
        <v>4</v>
      </c>
      <c r="I48" s="13">
        <f t="shared" si="2"/>
        <v>0</v>
      </c>
      <c r="L48"/>
      <c r="M48">
        <v>1</v>
      </c>
      <c r="O48" s="148" t="s">
        <v>198</v>
      </c>
      <c r="P48" s="149"/>
      <c r="Q48" s="149"/>
      <c r="R48" s="149"/>
      <c r="S48" s="149"/>
      <c r="T48" s="149"/>
      <c r="U48" s="149"/>
      <c r="V48" s="149"/>
      <c r="W48" s="150"/>
    </row>
    <row r="49" spans="1:24" x14ac:dyDescent="0.3">
      <c r="A49" s="177" t="s">
        <v>160</v>
      </c>
      <c r="B49" s="178"/>
      <c r="C49" s="178"/>
      <c r="D49" s="178"/>
      <c r="E49" s="179"/>
      <c r="F49" s="55"/>
      <c r="G49" s="55"/>
      <c r="H49" s="13">
        <v>4</v>
      </c>
      <c r="I49" s="13">
        <f t="shared" si="2"/>
        <v>0</v>
      </c>
      <c r="L49"/>
      <c r="M49">
        <v>2</v>
      </c>
      <c r="O49" s="151"/>
      <c r="P49" s="152"/>
      <c r="Q49" s="152"/>
      <c r="R49" s="152"/>
      <c r="S49" s="152"/>
      <c r="T49" s="152"/>
      <c r="U49" s="152"/>
      <c r="V49" s="152"/>
      <c r="W49" s="153"/>
    </row>
    <row r="50" spans="1:24" x14ac:dyDescent="0.3">
      <c r="A50" s="177" t="s">
        <v>160</v>
      </c>
      <c r="B50" s="178"/>
      <c r="C50" s="178"/>
      <c r="D50" s="178"/>
      <c r="E50" s="179"/>
      <c r="F50" s="55"/>
      <c r="G50" s="55"/>
      <c r="H50" s="13">
        <v>4</v>
      </c>
      <c r="I50" s="13">
        <f t="shared" si="2"/>
        <v>0</v>
      </c>
      <c r="L50"/>
      <c r="M50">
        <v>3</v>
      </c>
      <c r="O50" s="151"/>
      <c r="P50" s="152"/>
      <c r="Q50" s="152"/>
      <c r="R50" s="152"/>
      <c r="S50" s="152"/>
      <c r="T50" s="152"/>
      <c r="U50" s="152"/>
      <c r="V50" s="152"/>
      <c r="W50" s="153"/>
    </row>
    <row r="51" spans="1:24" x14ac:dyDescent="0.3">
      <c r="A51" s="177" t="s">
        <v>160</v>
      </c>
      <c r="B51" s="178"/>
      <c r="C51" s="178"/>
      <c r="D51" s="178"/>
      <c r="E51" s="179"/>
      <c r="F51" s="55"/>
      <c r="G51" s="55"/>
      <c r="H51" s="13">
        <v>4</v>
      </c>
      <c r="I51" s="13">
        <f t="shared" si="2"/>
        <v>0</v>
      </c>
      <c r="L51"/>
      <c r="M51">
        <v>4</v>
      </c>
      <c r="O51" s="154"/>
      <c r="P51" s="155"/>
      <c r="Q51" s="155"/>
      <c r="R51" s="155"/>
      <c r="S51" s="155"/>
      <c r="T51" s="155"/>
      <c r="U51" s="155"/>
      <c r="V51" s="155"/>
      <c r="W51" s="156"/>
    </row>
    <row r="52" spans="1:24" x14ac:dyDescent="0.3">
      <c r="A52" s="81"/>
      <c r="B52" s="81"/>
      <c r="C52" s="81"/>
      <c r="D52" s="81"/>
      <c r="E52" s="81"/>
      <c r="F52" s="78"/>
      <c r="G52" s="78"/>
      <c r="H52" s="78"/>
      <c r="I52" s="78"/>
      <c r="L52"/>
      <c r="M52">
        <v>5</v>
      </c>
    </row>
    <row r="53" spans="1:24" ht="18" x14ac:dyDescent="0.35">
      <c r="A53" s="82" t="s">
        <v>231</v>
      </c>
      <c r="B53" s="83"/>
      <c r="C53" s="83"/>
      <c r="D53" s="83"/>
      <c r="E53" s="83"/>
      <c r="F53" s="84"/>
      <c r="G53" s="84"/>
      <c r="H53" s="84"/>
      <c r="I53" s="84"/>
      <c r="L53"/>
      <c r="M53">
        <v>6</v>
      </c>
      <c r="R53" s="52"/>
    </row>
    <row r="54" spans="1:24" x14ac:dyDescent="0.3">
      <c r="A54" s="170" t="s">
        <v>20</v>
      </c>
      <c r="B54" s="171"/>
      <c r="C54" s="171"/>
      <c r="D54" s="171"/>
      <c r="E54" s="172"/>
      <c r="F54" s="61" t="s">
        <v>21</v>
      </c>
      <c r="G54" s="61" t="s">
        <v>130</v>
      </c>
      <c r="H54" s="61" t="s">
        <v>23</v>
      </c>
      <c r="I54" s="61" t="s">
        <v>24</v>
      </c>
      <c r="L54"/>
      <c r="M54">
        <v>7</v>
      </c>
      <c r="R54" s="52"/>
    </row>
    <row r="55" spans="1:24" x14ac:dyDescent="0.3">
      <c r="A55" s="173" t="s">
        <v>188</v>
      </c>
      <c r="B55" s="173"/>
      <c r="C55" s="173"/>
      <c r="D55" s="173"/>
      <c r="E55" s="173"/>
      <c r="F55" s="55"/>
      <c r="G55" s="55"/>
      <c r="H55" s="19">
        <v>4</v>
      </c>
      <c r="I55" s="19">
        <f>SUM(F55*H55)</f>
        <v>0</v>
      </c>
      <c r="L55"/>
      <c r="M55">
        <v>8</v>
      </c>
      <c r="O55" s="157" t="s">
        <v>190</v>
      </c>
      <c r="P55" s="157"/>
      <c r="Q55" s="157"/>
      <c r="R55" s="157"/>
      <c r="S55" s="157"/>
      <c r="T55" s="157"/>
      <c r="U55" s="157"/>
      <c r="V55" s="157"/>
      <c r="W55" s="157"/>
      <c r="X55" s="69"/>
    </row>
    <row r="56" spans="1:24" x14ac:dyDescent="0.3">
      <c r="A56" s="174" t="s">
        <v>196</v>
      </c>
      <c r="B56" s="174"/>
      <c r="C56" s="174"/>
      <c r="D56" s="174"/>
      <c r="E56" s="174"/>
      <c r="F56" s="55"/>
      <c r="G56" s="55"/>
      <c r="H56" s="13">
        <v>3</v>
      </c>
      <c r="I56" s="13">
        <f>SUM(F56*H56)</f>
        <v>0</v>
      </c>
      <c r="L56"/>
      <c r="M56">
        <v>9</v>
      </c>
      <c r="O56" s="157" t="s">
        <v>191</v>
      </c>
      <c r="P56" s="157"/>
      <c r="Q56" s="157"/>
      <c r="R56" s="157"/>
      <c r="S56" s="157"/>
      <c r="T56" s="157"/>
      <c r="U56" s="157"/>
      <c r="V56" s="157"/>
      <c r="W56" s="157"/>
      <c r="X56" s="69"/>
    </row>
    <row r="57" spans="1:24" x14ac:dyDescent="0.3">
      <c r="A57" s="161" t="s">
        <v>83</v>
      </c>
      <c r="B57" s="161"/>
      <c r="C57" s="161"/>
      <c r="D57" s="161"/>
      <c r="E57" s="161"/>
      <c r="F57" s="55"/>
      <c r="G57" s="55"/>
      <c r="H57" s="13">
        <v>3</v>
      </c>
      <c r="I57" s="13">
        <f>IF(F57="yes",H57,0)</f>
        <v>0</v>
      </c>
      <c r="L57"/>
      <c r="M57">
        <v>10</v>
      </c>
      <c r="R57" s="52"/>
    </row>
    <row r="58" spans="1:24" x14ac:dyDescent="0.3">
      <c r="A58" s="161" t="s">
        <v>82</v>
      </c>
      <c r="B58" s="161"/>
      <c r="C58" s="161"/>
      <c r="D58" s="161"/>
      <c r="E58" s="161"/>
      <c r="F58" s="55"/>
      <c r="G58" s="55"/>
      <c r="H58" s="13">
        <v>3</v>
      </c>
      <c r="I58" s="13">
        <f>IF(F58="yes",H58,0)</f>
        <v>0</v>
      </c>
      <c r="L58"/>
      <c r="M58">
        <v>11</v>
      </c>
      <c r="R58" s="52"/>
    </row>
    <row r="59" spans="1:24" x14ac:dyDescent="0.3">
      <c r="A59" s="81"/>
      <c r="B59" s="81"/>
      <c r="C59" s="81"/>
      <c r="D59" s="81"/>
      <c r="E59" s="81"/>
      <c r="F59" s="78"/>
      <c r="G59" s="78"/>
      <c r="H59" s="78"/>
      <c r="I59" s="78"/>
      <c r="L59"/>
      <c r="M59">
        <v>12</v>
      </c>
      <c r="R59" s="52"/>
    </row>
    <row r="60" spans="1:24" x14ac:dyDescent="0.3">
      <c r="A60" s="81"/>
      <c r="B60" s="81"/>
      <c r="C60" s="81"/>
      <c r="D60" s="81"/>
      <c r="E60" s="81"/>
      <c r="F60" s="78"/>
      <c r="G60" s="78"/>
      <c r="H60" s="78"/>
      <c r="I60" s="78"/>
      <c r="L60"/>
      <c r="M60">
        <v>13</v>
      </c>
      <c r="R60" s="52"/>
    </row>
    <row r="61" spans="1:24" x14ac:dyDescent="0.3">
      <c r="A61" s="81"/>
      <c r="B61" s="81"/>
      <c r="C61" s="81"/>
      <c r="D61" s="81"/>
      <c r="E61" s="81"/>
      <c r="F61" s="78"/>
      <c r="G61" s="78"/>
      <c r="H61" s="78"/>
      <c r="I61" s="78"/>
      <c r="L61"/>
      <c r="M61">
        <v>14</v>
      </c>
      <c r="R61" s="52"/>
    </row>
    <row r="62" spans="1:24" x14ac:dyDescent="0.3">
      <c r="A62" s="83"/>
      <c r="B62" s="83"/>
      <c r="C62" s="83"/>
      <c r="D62" s="83"/>
      <c r="E62" s="83"/>
      <c r="F62" s="84"/>
      <c r="G62" s="84"/>
      <c r="H62" s="84"/>
      <c r="I62" s="84"/>
      <c r="L62"/>
      <c r="M62">
        <v>15</v>
      </c>
      <c r="R62" s="52"/>
    </row>
    <row r="63" spans="1:24" ht="18" x14ac:dyDescent="0.35">
      <c r="A63" s="82" t="s">
        <v>232</v>
      </c>
      <c r="B63" s="83"/>
      <c r="C63" s="83"/>
      <c r="D63" s="83"/>
      <c r="E63" s="83"/>
      <c r="F63" s="84"/>
      <c r="G63" s="84"/>
      <c r="H63" s="84"/>
      <c r="I63" s="84"/>
      <c r="L63"/>
      <c r="M63"/>
      <c r="R63" s="52"/>
    </row>
    <row r="64" spans="1:24" ht="15" customHeight="1" x14ac:dyDescent="0.3">
      <c r="A64" s="170" t="s">
        <v>20</v>
      </c>
      <c r="B64" s="171"/>
      <c r="C64" s="171"/>
      <c r="D64" s="171"/>
      <c r="E64" s="172"/>
      <c r="F64" s="61" t="s">
        <v>21</v>
      </c>
      <c r="G64" s="61" t="s">
        <v>130</v>
      </c>
      <c r="H64" s="61" t="s">
        <v>23</v>
      </c>
      <c r="I64" s="61" t="s">
        <v>24</v>
      </c>
      <c r="L64"/>
      <c r="M64"/>
      <c r="O64" s="158" t="s">
        <v>187</v>
      </c>
      <c r="P64" s="158"/>
      <c r="Q64" s="158"/>
      <c r="R64" s="158"/>
      <c r="S64" s="158"/>
      <c r="T64" s="158"/>
      <c r="U64" s="158"/>
      <c r="V64" s="158"/>
      <c r="W64" s="158"/>
      <c r="X64" s="70"/>
    </row>
    <row r="65" spans="1:25" ht="15.75" customHeight="1" x14ac:dyDescent="0.3">
      <c r="A65" s="166" t="s">
        <v>49</v>
      </c>
      <c r="B65" s="167"/>
      <c r="C65" s="167"/>
      <c r="D65" s="167"/>
      <c r="E65" s="168"/>
      <c r="F65" s="55"/>
      <c r="G65" s="55"/>
      <c r="H65" s="13">
        <v>3</v>
      </c>
      <c r="I65" s="13">
        <f t="shared" ref="I65:I97" si="3">IF(F65="yes",H65,0)</f>
        <v>0</v>
      </c>
      <c r="L65"/>
      <c r="M65"/>
      <c r="O65" s="158"/>
      <c r="P65" s="158"/>
      <c r="Q65" s="158"/>
      <c r="R65" s="158"/>
      <c r="S65" s="158"/>
      <c r="T65" s="158"/>
      <c r="U65" s="158"/>
      <c r="V65" s="158"/>
      <c r="W65" s="158"/>
      <c r="X65" s="70"/>
    </row>
    <row r="66" spans="1:25" ht="15.75" customHeight="1" x14ac:dyDescent="0.3">
      <c r="A66" s="166" t="s">
        <v>50</v>
      </c>
      <c r="B66" s="167"/>
      <c r="C66" s="167"/>
      <c r="D66" s="167"/>
      <c r="E66" s="168"/>
      <c r="F66" s="55"/>
      <c r="G66" s="55"/>
      <c r="H66" s="13">
        <v>3</v>
      </c>
      <c r="I66" s="13">
        <f t="shared" si="3"/>
        <v>0</v>
      </c>
      <c r="L66"/>
      <c r="M66"/>
      <c r="O66" s="158"/>
      <c r="P66" s="158"/>
      <c r="Q66" s="158"/>
      <c r="R66" s="158"/>
      <c r="S66" s="158"/>
      <c r="T66" s="158"/>
      <c r="U66" s="158"/>
      <c r="V66" s="158"/>
      <c r="W66" s="158"/>
      <c r="X66" s="70"/>
    </row>
    <row r="67" spans="1:25" ht="15.75" customHeight="1" x14ac:dyDescent="0.3">
      <c r="A67" s="166" t="s">
        <v>51</v>
      </c>
      <c r="B67" s="167"/>
      <c r="C67" s="167"/>
      <c r="D67" s="167"/>
      <c r="E67" s="168"/>
      <c r="F67" s="55"/>
      <c r="G67" s="55"/>
      <c r="H67" s="13">
        <v>3</v>
      </c>
      <c r="I67" s="13">
        <f t="shared" si="3"/>
        <v>0</v>
      </c>
      <c r="L67"/>
      <c r="M67"/>
      <c r="P67" s="58"/>
      <c r="Q67" s="58"/>
      <c r="R67" s="58"/>
      <c r="S67" s="58"/>
      <c r="T67" s="58"/>
      <c r="U67" s="58"/>
      <c r="V67" s="58"/>
      <c r="W67" s="58"/>
      <c r="X67" s="58"/>
      <c r="Y67" s="58"/>
    </row>
    <row r="68" spans="1:25" ht="15.75" customHeight="1" x14ac:dyDescent="0.3">
      <c r="A68" s="161" t="s">
        <v>52</v>
      </c>
      <c r="B68" s="161"/>
      <c r="C68" s="161"/>
      <c r="D68" s="161"/>
      <c r="E68" s="161"/>
      <c r="F68" s="55"/>
      <c r="G68" s="55"/>
      <c r="H68" s="13">
        <v>3</v>
      </c>
      <c r="I68" s="13">
        <f t="shared" si="3"/>
        <v>0</v>
      </c>
      <c r="L68"/>
      <c r="M68"/>
      <c r="P68" s="58"/>
      <c r="Q68" s="58"/>
      <c r="R68" s="58"/>
      <c r="S68" s="58"/>
      <c r="T68" s="58"/>
      <c r="U68" s="58"/>
      <c r="V68" s="58"/>
      <c r="W68" s="58"/>
      <c r="X68" s="58"/>
      <c r="Y68" s="58"/>
    </row>
    <row r="69" spans="1:25" ht="15.75" customHeight="1" x14ac:dyDescent="0.3">
      <c r="A69" s="161" t="s">
        <v>53</v>
      </c>
      <c r="B69" s="161"/>
      <c r="C69" s="161"/>
      <c r="D69" s="161"/>
      <c r="E69" s="161"/>
      <c r="F69" s="55"/>
      <c r="G69" s="55"/>
      <c r="H69" s="13">
        <v>3</v>
      </c>
      <c r="I69" s="13">
        <f t="shared" si="3"/>
        <v>0</v>
      </c>
      <c r="L69"/>
      <c r="M69"/>
      <c r="P69" s="58"/>
      <c r="Q69" s="58"/>
      <c r="R69" s="58"/>
      <c r="S69" s="58"/>
      <c r="T69" s="58"/>
      <c r="U69" s="58"/>
      <c r="V69" s="58"/>
      <c r="W69" s="58"/>
      <c r="X69" s="58"/>
      <c r="Y69" s="58"/>
    </row>
    <row r="70" spans="1:25" ht="15.75" customHeight="1" x14ac:dyDescent="0.3">
      <c r="A70" s="161" t="s">
        <v>54</v>
      </c>
      <c r="B70" s="161"/>
      <c r="C70" s="161"/>
      <c r="D70" s="161"/>
      <c r="E70" s="161"/>
      <c r="F70" s="55"/>
      <c r="G70" s="55"/>
      <c r="H70" s="13">
        <v>3</v>
      </c>
      <c r="I70" s="13">
        <f t="shared" si="3"/>
        <v>0</v>
      </c>
      <c r="L70"/>
      <c r="M70"/>
      <c r="R70" s="52"/>
    </row>
    <row r="71" spans="1:25" ht="15.75" customHeight="1" x14ac:dyDescent="0.3">
      <c r="A71" s="161" t="s">
        <v>55</v>
      </c>
      <c r="B71" s="161"/>
      <c r="C71" s="161"/>
      <c r="D71" s="161"/>
      <c r="E71" s="161"/>
      <c r="F71" s="55"/>
      <c r="G71" s="55"/>
      <c r="H71" s="13">
        <v>3</v>
      </c>
      <c r="I71" s="13">
        <f t="shared" si="3"/>
        <v>0</v>
      </c>
      <c r="L71"/>
      <c r="M71"/>
      <c r="R71" s="52"/>
    </row>
    <row r="72" spans="1:25" ht="15.75" customHeight="1" x14ac:dyDescent="0.3">
      <c r="A72" s="161" t="s">
        <v>235</v>
      </c>
      <c r="B72" s="161"/>
      <c r="C72" s="161"/>
      <c r="D72" s="161"/>
      <c r="E72" s="161"/>
      <c r="F72" s="55"/>
      <c r="G72" s="55"/>
      <c r="H72" s="13">
        <v>3</v>
      </c>
      <c r="I72" s="13">
        <f t="shared" si="3"/>
        <v>0</v>
      </c>
      <c r="L72"/>
      <c r="M72"/>
    </row>
    <row r="73" spans="1:25" ht="15.75" customHeight="1" x14ac:dyDescent="0.3">
      <c r="A73" s="161" t="s">
        <v>56</v>
      </c>
      <c r="B73" s="161"/>
      <c r="C73" s="161"/>
      <c r="D73" s="161"/>
      <c r="E73" s="161"/>
      <c r="F73" s="55"/>
      <c r="G73" s="55"/>
      <c r="H73" s="13">
        <v>3</v>
      </c>
      <c r="I73" s="13">
        <f t="shared" si="3"/>
        <v>0</v>
      </c>
      <c r="L73"/>
      <c r="M73"/>
    </row>
    <row r="74" spans="1:25" ht="15.75" customHeight="1" x14ac:dyDescent="0.3">
      <c r="A74" s="161" t="s">
        <v>57</v>
      </c>
      <c r="B74" s="161"/>
      <c r="C74" s="161"/>
      <c r="D74" s="161"/>
      <c r="E74" s="161"/>
      <c r="F74" s="55"/>
      <c r="G74" s="55"/>
      <c r="H74" s="13">
        <v>3</v>
      </c>
      <c r="I74" s="13">
        <f t="shared" si="3"/>
        <v>0</v>
      </c>
      <c r="L74"/>
      <c r="M74"/>
    </row>
    <row r="75" spans="1:25" ht="15.75" customHeight="1" x14ac:dyDescent="0.3">
      <c r="A75" s="161" t="s">
        <v>58</v>
      </c>
      <c r="B75" s="161"/>
      <c r="C75" s="161"/>
      <c r="D75" s="161"/>
      <c r="E75" s="161"/>
      <c r="F75" s="55"/>
      <c r="G75" s="55"/>
      <c r="H75" s="13">
        <v>3</v>
      </c>
      <c r="I75" s="13">
        <f t="shared" si="3"/>
        <v>0</v>
      </c>
      <c r="L75"/>
      <c r="M75"/>
    </row>
    <row r="76" spans="1:25" ht="15.75" customHeight="1" x14ac:dyDescent="0.3">
      <c r="A76" s="161" t="s">
        <v>59</v>
      </c>
      <c r="B76" s="161"/>
      <c r="C76" s="161"/>
      <c r="D76" s="161"/>
      <c r="E76" s="161"/>
      <c r="F76" s="55"/>
      <c r="G76" s="55"/>
      <c r="H76" s="13">
        <v>3</v>
      </c>
      <c r="I76" s="13">
        <f t="shared" si="3"/>
        <v>0</v>
      </c>
      <c r="L76"/>
      <c r="M76"/>
    </row>
    <row r="77" spans="1:25" ht="15.75" customHeight="1" x14ac:dyDescent="0.3">
      <c r="A77" s="161" t="s">
        <v>60</v>
      </c>
      <c r="B77" s="161"/>
      <c r="C77" s="161"/>
      <c r="D77" s="161"/>
      <c r="E77" s="161"/>
      <c r="F77" s="55"/>
      <c r="G77" s="55"/>
      <c r="H77" s="13">
        <v>3</v>
      </c>
      <c r="I77" s="13">
        <f t="shared" si="3"/>
        <v>0</v>
      </c>
      <c r="L77"/>
      <c r="M77"/>
    </row>
    <row r="78" spans="1:25" ht="15.75" customHeight="1" x14ac:dyDescent="0.3">
      <c r="A78" s="161" t="s">
        <v>61</v>
      </c>
      <c r="B78" s="161"/>
      <c r="C78" s="161"/>
      <c r="D78" s="161"/>
      <c r="E78" s="161"/>
      <c r="F78" s="55"/>
      <c r="G78" s="55"/>
      <c r="H78" s="13">
        <v>3</v>
      </c>
      <c r="I78" s="13">
        <f t="shared" si="3"/>
        <v>0</v>
      </c>
      <c r="L78"/>
      <c r="M78"/>
    </row>
    <row r="79" spans="1:25" ht="15.75" customHeight="1" x14ac:dyDescent="0.3">
      <c r="A79" s="161" t="s">
        <v>62</v>
      </c>
      <c r="B79" s="161"/>
      <c r="C79" s="161"/>
      <c r="D79" s="161"/>
      <c r="E79" s="161"/>
      <c r="F79" s="55"/>
      <c r="G79" s="55"/>
      <c r="H79" s="13">
        <v>3</v>
      </c>
      <c r="I79" s="13">
        <f t="shared" si="3"/>
        <v>0</v>
      </c>
      <c r="L79"/>
      <c r="M79"/>
    </row>
    <row r="80" spans="1:25" ht="15.75" customHeight="1" x14ac:dyDescent="0.3">
      <c r="A80" s="161" t="s">
        <v>63</v>
      </c>
      <c r="B80" s="161"/>
      <c r="C80" s="161"/>
      <c r="D80" s="161"/>
      <c r="E80" s="161"/>
      <c r="F80" s="55"/>
      <c r="G80" s="55"/>
      <c r="H80" s="13">
        <v>3</v>
      </c>
      <c r="I80" s="13">
        <f t="shared" si="3"/>
        <v>0</v>
      </c>
      <c r="L80"/>
      <c r="M80"/>
    </row>
    <row r="81" spans="1:13" ht="15.75" customHeight="1" x14ac:dyDescent="0.3">
      <c r="A81" s="161" t="s">
        <v>233</v>
      </c>
      <c r="B81" s="161"/>
      <c r="C81" s="161"/>
      <c r="D81" s="161"/>
      <c r="E81" s="161"/>
      <c r="F81" s="55"/>
      <c r="G81" s="55"/>
      <c r="H81" s="13">
        <v>3</v>
      </c>
      <c r="I81" s="13">
        <f t="shared" si="3"/>
        <v>0</v>
      </c>
      <c r="L81"/>
      <c r="M81"/>
    </row>
    <row r="82" spans="1:13" ht="15.75" customHeight="1" x14ac:dyDescent="0.3">
      <c r="A82" s="161" t="s">
        <v>234</v>
      </c>
      <c r="B82" s="161"/>
      <c r="C82" s="161"/>
      <c r="D82" s="161"/>
      <c r="E82" s="161"/>
      <c r="F82" s="55"/>
      <c r="G82" s="55"/>
      <c r="H82" s="13">
        <v>3</v>
      </c>
      <c r="I82" s="13">
        <f t="shared" si="3"/>
        <v>0</v>
      </c>
      <c r="L82"/>
      <c r="M82"/>
    </row>
    <row r="83" spans="1:13" ht="15.75" customHeight="1" x14ac:dyDescent="0.3">
      <c r="A83" s="161" t="s">
        <v>64</v>
      </c>
      <c r="B83" s="161"/>
      <c r="C83" s="161"/>
      <c r="D83" s="161"/>
      <c r="E83" s="161"/>
      <c r="F83" s="55"/>
      <c r="G83" s="55"/>
      <c r="H83" s="13">
        <v>3</v>
      </c>
      <c r="I83" s="13">
        <f t="shared" si="3"/>
        <v>0</v>
      </c>
      <c r="L83"/>
      <c r="M83"/>
    </row>
    <row r="84" spans="1:13" ht="15.75" customHeight="1" x14ac:dyDescent="0.3">
      <c r="A84" s="161" t="s">
        <v>65</v>
      </c>
      <c r="B84" s="161"/>
      <c r="C84" s="161"/>
      <c r="D84" s="161"/>
      <c r="E84" s="161"/>
      <c r="F84" s="55"/>
      <c r="G84" s="55"/>
      <c r="H84" s="13">
        <v>3</v>
      </c>
      <c r="I84" s="13">
        <f t="shared" si="3"/>
        <v>0</v>
      </c>
      <c r="L84"/>
      <c r="M84"/>
    </row>
    <row r="85" spans="1:13" ht="15.75" customHeight="1" x14ac:dyDescent="0.3">
      <c r="A85" s="161" t="s">
        <v>66</v>
      </c>
      <c r="B85" s="161"/>
      <c r="C85" s="161"/>
      <c r="D85" s="161"/>
      <c r="E85" s="161"/>
      <c r="F85" s="55"/>
      <c r="G85" s="55"/>
      <c r="H85" s="13">
        <v>3</v>
      </c>
      <c r="I85" s="13">
        <f t="shared" si="3"/>
        <v>0</v>
      </c>
      <c r="L85"/>
      <c r="M85"/>
    </row>
    <row r="86" spans="1:13" ht="15.75" customHeight="1" x14ac:dyDescent="0.3">
      <c r="A86" s="161" t="s">
        <v>67</v>
      </c>
      <c r="B86" s="161"/>
      <c r="C86" s="161"/>
      <c r="D86" s="161"/>
      <c r="E86" s="161"/>
      <c r="F86" s="55"/>
      <c r="G86" s="55"/>
      <c r="H86" s="13">
        <v>3</v>
      </c>
      <c r="I86" s="13">
        <f t="shared" si="3"/>
        <v>0</v>
      </c>
      <c r="L86"/>
      <c r="M86"/>
    </row>
    <row r="87" spans="1:13" ht="15.75" customHeight="1" x14ac:dyDescent="0.3">
      <c r="A87" s="161" t="s">
        <v>68</v>
      </c>
      <c r="B87" s="161"/>
      <c r="C87" s="161"/>
      <c r="D87" s="161"/>
      <c r="E87" s="161"/>
      <c r="F87" s="55"/>
      <c r="G87" s="55"/>
      <c r="H87" s="13">
        <v>3</v>
      </c>
      <c r="I87" s="13">
        <f t="shared" si="3"/>
        <v>0</v>
      </c>
      <c r="L87"/>
      <c r="M87"/>
    </row>
    <row r="88" spans="1:13" ht="15.75" customHeight="1" x14ac:dyDescent="0.3">
      <c r="A88" s="161" t="s">
        <v>69</v>
      </c>
      <c r="B88" s="161"/>
      <c r="C88" s="161"/>
      <c r="D88" s="161"/>
      <c r="E88" s="161"/>
      <c r="F88" s="55"/>
      <c r="G88" s="55"/>
      <c r="H88" s="13">
        <v>3</v>
      </c>
      <c r="I88" s="13">
        <f t="shared" si="3"/>
        <v>0</v>
      </c>
      <c r="L88"/>
      <c r="M88"/>
    </row>
    <row r="89" spans="1:13" ht="15.75" customHeight="1" x14ac:dyDescent="0.3">
      <c r="A89" s="161" t="s">
        <v>70</v>
      </c>
      <c r="B89" s="161"/>
      <c r="C89" s="161"/>
      <c r="D89" s="161"/>
      <c r="E89" s="161"/>
      <c r="F89" s="55"/>
      <c r="G89" s="55"/>
      <c r="H89" s="13">
        <v>3</v>
      </c>
      <c r="I89" s="13">
        <f t="shared" si="3"/>
        <v>0</v>
      </c>
      <c r="L89"/>
      <c r="M89"/>
    </row>
    <row r="90" spans="1:13" ht="15.75" customHeight="1" x14ac:dyDescent="0.3">
      <c r="A90" s="161" t="s">
        <v>71</v>
      </c>
      <c r="B90" s="161"/>
      <c r="C90" s="161"/>
      <c r="D90" s="161"/>
      <c r="E90" s="161"/>
      <c r="F90" s="55"/>
      <c r="G90" s="55"/>
      <c r="H90" s="13">
        <v>3</v>
      </c>
      <c r="I90" s="13">
        <f t="shared" si="3"/>
        <v>0</v>
      </c>
      <c r="L90"/>
      <c r="M90"/>
    </row>
    <row r="91" spans="1:13" ht="15.75" customHeight="1" x14ac:dyDescent="0.3">
      <c r="A91" s="161" t="s">
        <v>72</v>
      </c>
      <c r="B91" s="161"/>
      <c r="C91" s="161"/>
      <c r="D91" s="161"/>
      <c r="E91" s="161"/>
      <c r="F91" s="55"/>
      <c r="G91" s="55"/>
      <c r="H91" s="13">
        <v>3</v>
      </c>
      <c r="I91" s="13">
        <f t="shared" si="3"/>
        <v>0</v>
      </c>
      <c r="M91"/>
    </row>
    <row r="92" spans="1:13" ht="15.75" customHeight="1" x14ac:dyDescent="0.3">
      <c r="A92" s="161" t="s">
        <v>73</v>
      </c>
      <c r="B92" s="161"/>
      <c r="C92" s="161"/>
      <c r="D92" s="161"/>
      <c r="E92" s="161"/>
      <c r="F92" s="55"/>
      <c r="G92" s="55"/>
      <c r="H92" s="13">
        <v>3</v>
      </c>
      <c r="I92" s="13">
        <f t="shared" si="3"/>
        <v>0</v>
      </c>
      <c r="L92"/>
      <c r="M92"/>
    </row>
    <row r="93" spans="1:13" ht="15.75" customHeight="1" x14ac:dyDescent="0.3">
      <c r="A93" s="161" t="s">
        <v>74</v>
      </c>
      <c r="B93" s="161"/>
      <c r="C93" s="161"/>
      <c r="D93" s="161"/>
      <c r="E93" s="161"/>
      <c r="F93" s="55"/>
      <c r="G93" s="55"/>
      <c r="H93" s="13">
        <v>3</v>
      </c>
      <c r="I93" s="13">
        <f t="shared" si="3"/>
        <v>0</v>
      </c>
      <c r="L93"/>
      <c r="M93"/>
    </row>
    <row r="94" spans="1:13" ht="15.75" customHeight="1" x14ac:dyDescent="0.3">
      <c r="A94" s="161" t="s">
        <v>75</v>
      </c>
      <c r="B94" s="161"/>
      <c r="C94" s="161"/>
      <c r="D94" s="161"/>
      <c r="E94" s="161"/>
      <c r="F94" s="55"/>
      <c r="G94" s="55"/>
      <c r="H94" s="13">
        <v>3</v>
      </c>
      <c r="I94" s="13">
        <f t="shared" si="3"/>
        <v>0</v>
      </c>
      <c r="L94"/>
      <c r="M94"/>
    </row>
    <row r="95" spans="1:13" ht="15.75" customHeight="1" x14ac:dyDescent="0.3">
      <c r="A95" s="161" t="s">
        <v>76</v>
      </c>
      <c r="B95" s="161"/>
      <c r="C95" s="161"/>
      <c r="D95" s="161"/>
      <c r="E95" s="161"/>
      <c r="F95" s="55"/>
      <c r="G95" s="55"/>
      <c r="H95" s="13">
        <v>3</v>
      </c>
      <c r="I95" s="13">
        <f t="shared" si="3"/>
        <v>0</v>
      </c>
      <c r="L95"/>
      <c r="M95"/>
    </row>
    <row r="96" spans="1:13" ht="15.75" customHeight="1" x14ac:dyDescent="0.3">
      <c r="A96" s="161" t="s">
        <v>77</v>
      </c>
      <c r="B96" s="161"/>
      <c r="C96" s="161"/>
      <c r="D96" s="161"/>
      <c r="E96" s="161"/>
      <c r="F96" s="55"/>
      <c r="G96" s="55"/>
      <c r="H96" s="13">
        <v>3</v>
      </c>
      <c r="I96" s="13">
        <f t="shared" si="3"/>
        <v>0</v>
      </c>
      <c r="L96"/>
      <c r="M96"/>
    </row>
    <row r="97" spans="1:24" ht="15.75" customHeight="1" x14ac:dyDescent="0.3">
      <c r="A97" s="161" t="s">
        <v>78</v>
      </c>
      <c r="B97" s="161"/>
      <c r="C97" s="161"/>
      <c r="D97" s="161"/>
      <c r="E97" s="161"/>
      <c r="F97" s="55"/>
      <c r="G97" s="55"/>
      <c r="H97" s="13">
        <v>3</v>
      </c>
      <c r="I97" s="13">
        <f t="shared" si="3"/>
        <v>0</v>
      </c>
      <c r="L97"/>
      <c r="M97"/>
    </row>
    <row r="98" spans="1:24" ht="15.75" customHeight="1" x14ac:dyDescent="0.3">
      <c r="A98" s="173" t="s">
        <v>239</v>
      </c>
      <c r="B98" s="173"/>
      <c r="C98" s="173"/>
      <c r="D98" s="173"/>
      <c r="E98" s="173"/>
      <c r="F98" s="55"/>
      <c r="G98" s="55"/>
      <c r="H98" s="19">
        <v>3</v>
      </c>
      <c r="I98" s="19">
        <f>SUM(F98*H98)</f>
        <v>0</v>
      </c>
      <c r="L98"/>
      <c r="M98"/>
      <c r="O98" s="158" t="s">
        <v>189</v>
      </c>
      <c r="P98" s="158"/>
      <c r="Q98" s="158"/>
      <c r="R98" s="158"/>
      <c r="S98" s="158"/>
      <c r="T98" s="158"/>
      <c r="U98" s="158"/>
      <c r="V98" s="158"/>
      <c r="W98" s="158"/>
      <c r="X98" s="70"/>
    </row>
    <row r="99" spans="1:24" ht="15.75" customHeight="1" x14ac:dyDescent="0.3">
      <c r="A99" s="173" t="s">
        <v>79</v>
      </c>
      <c r="B99" s="173"/>
      <c r="C99" s="173"/>
      <c r="D99" s="173"/>
      <c r="E99" s="173"/>
      <c r="F99" s="55"/>
      <c r="G99" s="55"/>
      <c r="H99" s="19">
        <v>1</v>
      </c>
      <c r="I99" s="19">
        <f>SUM(F99*H99)</f>
        <v>0</v>
      </c>
      <c r="L99"/>
      <c r="M99"/>
      <c r="O99" s="158" t="s">
        <v>192</v>
      </c>
      <c r="P99" s="158"/>
      <c r="Q99" s="158"/>
      <c r="R99" s="158"/>
      <c r="S99" s="158"/>
      <c r="T99" s="158"/>
      <c r="U99" s="158"/>
      <c r="V99" s="158"/>
      <c r="W99" s="158"/>
      <c r="X99" s="70"/>
    </row>
    <row r="100" spans="1:24" ht="15.75" customHeight="1" x14ac:dyDescent="0.3">
      <c r="A100" s="181" t="s">
        <v>80</v>
      </c>
      <c r="B100" s="181"/>
      <c r="C100" s="181"/>
      <c r="D100" s="181"/>
      <c r="E100" s="181"/>
      <c r="F100" s="55"/>
      <c r="G100" s="55"/>
      <c r="H100" s="19">
        <v>1</v>
      </c>
      <c r="I100" s="19">
        <f>SUM(F100*H100)</f>
        <v>0</v>
      </c>
      <c r="L100"/>
      <c r="M100"/>
      <c r="O100" s="157" t="s">
        <v>255</v>
      </c>
      <c r="P100" s="157"/>
      <c r="Q100" s="157"/>
      <c r="R100" s="157"/>
      <c r="S100" s="157"/>
      <c r="T100" s="157"/>
      <c r="U100" s="157"/>
      <c r="V100" s="157"/>
      <c r="W100" s="157"/>
      <c r="X100" s="69"/>
    </row>
    <row r="101" spans="1:24" ht="15.75" customHeight="1" x14ac:dyDescent="0.3">
      <c r="A101" s="161" t="s">
        <v>81</v>
      </c>
      <c r="B101" s="161"/>
      <c r="C101" s="161"/>
      <c r="D101" s="161"/>
      <c r="E101" s="161"/>
      <c r="F101" s="55"/>
      <c r="G101" s="55"/>
      <c r="H101" s="13">
        <v>3</v>
      </c>
      <c r="I101" s="13">
        <f>IF(F101="yes",H101,0)</f>
        <v>0</v>
      </c>
      <c r="L101"/>
      <c r="M101"/>
      <c r="X101" s="59"/>
    </row>
    <row r="102" spans="1:24" ht="12.6" customHeight="1" x14ac:dyDescent="0.3">
      <c r="L102"/>
      <c r="M102"/>
      <c r="X102" s="59"/>
    </row>
    <row r="103" spans="1:24" ht="18.75" customHeight="1" x14ac:dyDescent="0.35">
      <c r="A103" s="12" t="s">
        <v>236</v>
      </c>
      <c r="F103" s="9"/>
      <c r="G103" s="9"/>
      <c r="H103" s="9"/>
      <c r="L103"/>
      <c r="M103"/>
      <c r="X103" s="59"/>
    </row>
    <row r="104" spans="1:24" ht="12.6" customHeight="1" x14ac:dyDescent="0.3">
      <c r="A104" s="160" t="s">
        <v>180</v>
      </c>
      <c r="B104" s="160"/>
      <c r="C104" s="160"/>
      <c r="D104" s="160"/>
      <c r="E104" s="160"/>
      <c r="F104" s="61" t="s">
        <v>25</v>
      </c>
      <c r="G104" s="61" t="s">
        <v>130</v>
      </c>
      <c r="H104" s="61" t="s">
        <v>23</v>
      </c>
      <c r="I104" s="61" t="s">
        <v>24</v>
      </c>
      <c r="L104"/>
      <c r="M104"/>
      <c r="X104" s="59"/>
    </row>
    <row r="105" spans="1:24" ht="14.25" customHeight="1" x14ac:dyDescent="0.3">
      <c r="A105" s="180" t="s">
        <v>84</v>
      </c>
      <c r="B105" s="180"/>
      <c r="C105" s="180"/>
      <c r="D105" s="180"/>
      <c r="E105" s="180"/>
      <c r="F105" s="55"/>
      <c r="G105" s="56"/>
      <c r="H105" s="19">
        <v>3</v>
      </c>
      <c r="I105" s="13">
        <f t="shared" ref="I105:I151" si="4">IF(F105="yes",H105,0)</f>
        <v>0</v>
      </c>
      <c r="L105"/>
      <c r="M105"/>
      <c r="O105" s="159" t="s">
        <v>199</v>
      </c>
      <c r="P105" s="159"/>
      <c r="Q105" s="159"/>
      <c r="R105" s="159"/>
      <c r="S105" s="159"/>
      <c r="T105" s="159"/>
      <c r="U105" s="159"/>
      <c r="V105" s="159"/>
      <c r="W105" s="159"/>
      <c r="X105" s="71"/>
    </row>
    <row r="106" spans="1:24" ht="14.25" customHeight="1" x14ac:dyDescent="0.3">
      <c r="A106" s="180" t="s">
        <v>237</v>
      </c>
      <c r="B106" s="180"/>
      <c r="C106" s="180"/>
      <c r="D106" s="180"/>
      <c r="E106" s="180"/>
      <c r="F106" s="55"/>
      <c r="G106" s="56"/>
      <c r="H106" s="19">
        <v>3</v>
      </c>
      <c r="I106" s="13">
        <f t="shared" si="4"/>
        <v>0</v>
      </c>
      <c r="L106"/>
      <c r="M106"/>
    </row>
    <row r="107" spans="1:24" ht="14.25" customHeight="1" x14ac:dyDescent="0.3">
      <c r="A107" s="180" t="s">
        <v>85</v>
      </c>
      <c r="B107" s="180"/>
      <c r="C107" s="180"/>
      <c r="D107" s="180"/>
      <c r="E107" s="180"/>
      <c r="F107" s="55"/>
      <c r="G107" s="56"/>
      <c r="H107" s="19">
        <v>3</v>
      </c>
      <c r="I107" s="13">
        <f t="shared" si="4"/>
        <v>0</v>
      </c>
      <c r="L107"/>
      <c r="M107"/>
    </row>
    <row r="108" spans="1:24" ht="14.25" customHeight="1" x14ac:dyDescent="0.3">
      <c r="A108" s="180" t="s">
        <v>86</v>
      </c>
      <c r="B108" s="180"/>
      <c r="C108" s="180"/>
      <c r="D108" s="180"/>
      <c r="E108" s="180"/>
      <c r="F108" s="55"/>
      <c r="G108" s="56"/>
      <c r="H108" s="19">
        <v>3</v>
      </c>
      <c r="I108" s="13">
        <f t="shared" si="4"/>
        <v>0</v>
      </c>
      <c r="L108"/>
      <c r="M108"/>
    </row>
    <row r="109" spans="1:24" ht="14.25" customHeight="1" x14ac:dyDescent="0.3">
      <c r="A109" s="180" t="s">
        <v>87</v>
      </c>
      <c r="B109" s="180"/>
      <c r="C109" s="180"/>
      <c r="D109" s="180"/>
      <c r="E109" s="180"/>
      <c r="F109" s="55"/>
      <c r="G109" s="56"/>
      <c r="H109" s="19">
        <v>3</v>
      </c>
      <c r="I109" s="13">
        <f t="shared" si="4"/>
        <v>0</v>
      </c>
      <c r="L109"/>
      <c r="M109"/>
    </row>
    <row r="110" spans="1:24" ht="14.25" customHeight="1" x14ac:dyDescent="0.3">
      <c r="A110" s="180" t="s">
        <v>88</v>
      </c>
      <c r="B110" s="180"/>
      <c r="C110" s="180"/>
      <c r="D110" s="180"/>
      <c r="E110" s="180"/>
      <c r="F110" s="55"/>
      <c r="G110" s="56"/>
      <c r="H110" s="19">
        <v>3</v>
      </c>
      <c r="I110" s="13">
        <f t="shared" si="4"/>
        <v>0</v>
      </c>
      <c r="L110"/>
      <c r="M110"/>
    </row>
    <row r="111" spans="1:24" ht="14.25" customHeight="1" x14ac:dyDescent="0.3">
      <c r="A111" s="180" t="s">
        <v>89</v>
      </c>
      <c r="B111" s="180"/>
      <c r="C111" s="180"/>
      <c r="D111" s="180"/>
      <c r="E111" s="180"/>
      <c r="F111" s="55"/>
      <c r="G111" s="56"/>
      <c r="H111" s="19">
        <v>3</v>
      </c>
      <c r="I111" s="13">
        <f t="shared" si="4"/>
        <v>0</v>
      </c>
      <c r="L111"/>
      <c r="M111"/>
    </row>
    <row r="112" spans="1:24" ht="14.25" customHeight="1" x14ac:dyDescent="0.3">
      <c r="A112" s="180" t="s">
        <v>90</v>
      </c>
      <c r="B112" s="180"/>
      <c r="C112" s="180"/>
      <c r="D112" s="180"/>
      <c r="E112" s="180"/>
      <c r="F112" s="55"/>
      <c r="G112" s="56"/>
      <c r="H112" s="19">
        <v>3</v>
      </c>
      <c r="I112" s="13">
        <f t="shared" si="4"/>
        <v>0</v>
      </c>
      <c r="L112"/>
      <c r="M112"/>
    </row>
    <row r="113" spans="1:13" ht="14.25" customHeight="1" x14ac:dyDescent="0.3">
      <c r="A113" s="180" t="s">
        <v>91</v>
      </c>
      <c r="B113" s="180"/>
      <c r="C113" s="180"/>
      <c r="D113" s="180"/>
      <c r="E113" s="180"/>
      <c r="F113" s="55"/>
      <c r="G113" s="56"/>
      <c r="H113" s="19">
        <v>3</v>
      </c>
      <c r="I113" s="13">
        <f t="shared" si="4"/>
        <v>0</v>
      </c>
      <c r="L113"/>
      <c r="M113"/>
    </row>
    <row r="114" spans="1:13" ht="14.25" customHeight="1" x14ac:dyDescent="0.3">
      <c r="A114" s="180" t="s">
        <v>92</v>
      </c>
      <c r="B114" s="180"/>
      <c r="C114" s="180"/>
      <c r="D114" s="180"/>
      <c r="E114" s="180"/>
      <c r="F114" s="55"/>
      <c r="G114" s="56"/>
      <c r="H114" s="19">
        <v>3</v>
      </c>
      <c r="I114" s="13">
        <f t="shared" si="4"/>
        <v>0</v>
      </c>
      <c r="L114"/>
      <c r="M114"/>
    </row>
    <row r="115" spans="1:13" ht="14.25" customHeight="1" x14ac:dyDescent="0.3">
      <c r="A115" s="180" t="s">
        <v>93</v>
      </c>
      <c r="B115" s="180"/>
      <c r="C115" s="180"/>
      <c r="D115" s="180"/>
      <c r="E115" s="180"/>
      <c r="F115" s="55"/>
      <c r="G115" s="56"/>
      <c r="H115" s="19">
        <v>3</v>
      </c>
      <c r="I115" s="13">
        <f t="shared" si="4"/>
        <v>0</v>
      </c>
      <c r="L115"/>
      <c r="M115"/>
    </row>
    <row r="116" spans="1:13" ht="14.25" customHeight="1" x14ac:dyDescent="0.3">
      <c r="A116" s="180" t="s">
        <v>94</v>
      </c>
      <c r="B116" s="180"/>
      <c r="C116" s="180"/>
      <c r="D116" s="180"/>
      <c r="E116" s="180"/>
      <c r="F116" s="55"/>
      <c r="G116" s="56"/>
      <c r="H116" s="19">
        <v>3</v>
      </c>
      <c r="I116" s="13">
        <f t="shared" si="4"/>
        <v>0</v>
      </c>
      <c r="L116"/>
      <c r="M116"/>
    </row>
    <row r="117" spans="1:13" ht="14.25" customHeight="1" x14ac:dyDescent="0.3">
      <c r="A117" s="180" t="s">
        <v>95</v>
      </c>
      <c r="B117" s="180"/>
      <c r="C117" s="180"/>
      <c r="D117" s="180"/>
      <c r="E117" s="180"/>
      <c r="F117" s="55"/>
      <c r="G117" s="56"/>
      <c r="H117" s="19">
        <v>3</v>
      </c>
      <c r="I117" s="13">
        <f t="shared" si="4"/>
        <v>0</v>
      </c>
      <c r="L117"/>
      <c r="M117"/>
    </row>
    <row r="118" spans="1:13" ht="14.25" customHeight="1" x14ac:dyDescent="0.3">
      <c r="A118" s="180" t="s">
        <v>96</v>
      </c>
      <c r="B118" s="180"/>
      <c r="C118" s="180"/>
      <c r="D118" s="180"/>
      <c r="E118" s="180"/>
      <c r="F118" s="55"/>
      <c r="G118" s="56"/>
      <c r="H118" s="19">
        <v>3</v>
      </c>
      <c r="I118" s="13">
        <f t="shared" si="4"/>
        <v>0</v>
      </c>
      <c r="L118"/>
      <c r="M118"/>
    </row>
    <row r="119" spans="1:13" ht="14.25" customHeight="1" x14ac:dyDescent="0.3">
      <c r="A119" s="180" t="s">
        <v>97</v>
      </c>
      <c r="B119" s="180"/>
      <c r="C119" s="180"/>
      <c r="D119" s="180"/>
      <c r="E119" s="180"/>
      <c r="F119" s="55"/>
      <c r="G119" s="56"/>
      <c r="H119" s="19">
        <v>3</v>
      </c>
      <c r="I119" s="13">
        <f t="shared" si="4"/>
        <v>0</v>
      </c>
      <c r="L119"/>
      <c r="M119"/>
    </row>
    <row r="120" spans="1:13" ht="14.25" customHeight="1" x14ac:dyDescent="0.3">
      <c r="A120" s="180" t="s">
        <v>98</v>
      </c>
      <c r="B120" s="180"/>
      <c r="C120" s="180"/>
      <c r="D120" s="180"/>
      <c r="E120" s="180"/>
      <c r="F120" s="55"/>
      <c r="G120" s="56"/>
      <c r="H120" s="19">
        <v>3</v>
      </c>
      <c r="I120" s="13">
        <f t="shared" si="4"/>
        <v>0</v>
      </c>
      <c r="L120"/>
      <c r="M120"/>
    </row>
    <row r="121" spans="1:13" ht="14.25" customHeight="1" x14ac:dyDescent="0.3">
      <c r="A121" s="180" t="s">
        <v>99</v>
      </c>
      <c r="B121" s="180"/>
      <c r="C121" s="180"/>
      <c r="D121" s="180"/>
      <c r="E121" s="180"/>
      <c r="F121" s="55"/>
      <c r="G121" s="56"/>
      <c r="H121" s="19">
        <v>3</v>
      </c>
      <c r="I121" s="13">
        <f t="shared" si="4"/>
        <v>0</v>
      </c>
      <c r="L121"/>
      <c r="M121"/>
    </row>
    <row r="122" spans="1:13" ht="14.25" customHeight="1" x14ac:dyDescent="0.3">
      <c r="A122" s="180" t="s">
        <v>100</v>
      </c>
      <c r="B122" s="180"/>
      <c r="C122" s="180"/>
      <c r="D122" s="180"/>
      <c r="E122" s="180"/>
      <c r="F122" s="55"/>
      <c r="G122" s="56"/>
      <c r="H122" s="19">
        <v>3</v>
      </c>
      <c r="I122" s="13">
        <f t="shared" si="4"/>
        <v>0</v>
      </c>
      <c r="L122"/>
      <c r="M122"/>
    </row>
    <row r="123" spans="1:13" ht="14.25" customHeight="1" x14ac:dyDescent="0.3">
      <c r="A123" s="180" t="s">
        <v>101</v>
      </c>
      <c r="B123" s="180"/>
      <c r="C123" s="180"/>
      <c r="D123" s="180"/>
      <c r="E123" s="180"/>
      <c r="F123" s="55"/>
      <c r="G123" s="56"/>
      <c r="H123" s="19">
        <v>3</v>
      </c>
      <c r="I123" s="13">
        <f t="shared" si="4"/>
        <v>0</v>
      </c>
      <c r="L123"/>
      <c r="M123"/>
    </row>
    <row r="124" spans="1:13" ht="14.25" customHeight="1" x14ac:dyDescent="0.3">
      <c r="A124" s="180" t="s">
        <v>102</v>
      </c>
      <c r="B124" s="180"/>
      <c r="C124" s="180"/>
      <c r="D124" s="180"/>
      <c r="E124" s="180"/>
      <c r="F124" s="55"/>
      <c r="G124" s="56"/>
      <c r="H124" s="19">
        <v>3</v>
      </c>
      <c r="I124" s="13">
        <f t="shared" si="4"/>
        <v>0</v>
      </c>
      <c r="L124"/>
      <c r="M124"/>
    </row>
    <row r="125" spans="1:13" ht="14.25" customHeight="1" x14ac:dyDescent="0.3">
      <c r="A125" s="180" t="s">
        <v>103</v>
      </c>
      <c r="B125" s="180"/>
      <c r="C125" s="180"/>
      <c r="D125" s="180"/>
      <c r="E125" s="180"/>
      <c r="F125" s="55"/>
      <c r="G125" s="56"/>
      <c r="H125" s="19">
        <v>3</v>
      </c>
      <c r="I125" s="13">
        <f t="shared" si="4"/>
        <v>0</v>
      </c>
      <c r="L125"/>
      <c r="M125"/>
    </row>
    <row r="126" spans="1:13" ht="14.25" customHeight="1" x14ac:dyDescent="0.3">
      <c r="A126" s="180" t="s">
        <v>104</v>
      </c>
      <c r="B126" s="180"/>
      <c r="C126" s="180"/>
      <c r="D126" s="180"/>
      <c r="E126" s="180"/>
      <c r="F126" s="55"/>
      <c r="G126" s="56"/>
      <c r="H126" s="19">
        <v>3</v>
      </c>
      <c r="I126" s="13">
        <f t="shared" si="4"/>
        <v>0</v>
      </c>
      <c r="L126"/>
      <c r="M126"/>
    </row>
    <row r="127" spans="1:13" ht="14.25" customHeight="1" x14ac:dyDescent="0.3">
      <c r="A127" s="180" t="s">
        <v>105</v>
      </c>
      <c r="B127" s="180"/>
      <c r="C127" s="180"/>
      <c r="D127" s="180"/>
      <c r="E127" s="180"/>
      <c r="F127" s="55"/>
      <c r="G127" s="56"/>
      <c r="H127" s="19">
        <v>3</v>
      </c>
      <c r="I127" s="13">
        <f t="shared" si="4"/>
        <v>0</v>
      </c>
      <c r="L127"/>
      <c r="M127"/>
    </row>
    <row r="128" spans="1:13" ht="14.25" customHeight="1" x14ac:dyDescent="0.3">
      <c r="A128" s="180" t="s">
        <v>106</v>
      </c>
      <c r="B128" s="180"/>
      <c r="C128" s="180"/>
      <c r="D128" s="180"/>
      <c r="E128" s="180"/>
      <c r="F128" s="55"/>
      <c r="G128" s="56"/>
      <c r="H128" s="19">
        <v>3</v>
      </c>
      <c r="I128" s="13">
        <f t="shared" si="4"/>
        <v>0</v>
      </c>
      <c r="L128"/>
      <c r="M128"/>
    </row>
    <row r="129" spans="1:24" ht="14.25" customHeight="1" x14ac:dyDescent="0.3">
      <c r="A129" s="180" t="s">
        <v>107</v>
      </c>
      <c r="B129" s="180"/>
      <c r="C129" s="180"/>
      <c r="D129" s="180"/>
      <c r="E129" s="180"/>
      <c r="F129" s="55"/>
      <c r="G129" s="56"/>
      <c r="H129" s="19">
        <v>3</v>
      </c>
      <c r="I129" s="13">
        <f t="shared" si="4"/>
        <v>0</v>
      </c>
      <c r="L129"/>
      <c r="M129"/>
    </row>
    <row r="130" spans="1:24" ht="14.25" customHeight="1" x14ac:dyDescent="0.3">
      <c r="A130" s="180" t="s">
        <v>108</v>
      </c>
      <c r="B130" s="180"/>
      <c r="C130" s="180"/>
      <c r="D130" s="180"/>
      <c r="E130" s="180"/>
      <c r="F130" s="55"/>
      <c r="G130" s="56"/>
      <c r="H130" s="19">
        <v>3</v>
      </c>
      <c r="I130" s="13">
        <f t="shared" si="4"/>
        <v>0</v>
      </c>
      <c r="L130"/>
      <c r="M130"/>
    </row>
    <row r="131" spans="1:24" ht="14.25" customHeight="1" x14ac:dyDescent="0.3">
      <c r="A131" s="180" t="s">
        <v>109</v>
      </c>
      <c r="B131" s="180"/>
      <c r="C131" s="180"/>
      <c r="D131" s="180"/>
      <c r="E131" s="180"/>
      <c r="F131" s="55"/>
      <c r="G131" s="56"/>
      <c r="H131" s="19">
        <v>3</v>
      </c>
      <c r="I131" s="13">
        <f t="shared" si="4"/>
        <v>0</v>
      </c>
      <c r="L131"/>
      <c r="M131"/>
    </row>
    <row r="132" spans="1:24" ht="14.25" customHeight="1" x14ac:dyDescent="0.3">
      <c r="A132" s="180" t="s">
        <v>110</v>
      </c>
      <c r="B132" s="180"/>
      <c r="C132" s="180"/>
      <c r="D132" s="180"/>
      <c r="E132" s="180"/>
      <c r="F132" s="55"/>
      <c r="G132" s="56"/>
      <c r="H132" s="19">
        <v>3</v>
      </c>
      <c r="I132" s="13">
        <f t="shared" si="4"/>
        <v>0</v>
      </c>
      <c r="L132"/>
      <c r="M132"/>
    </row>
    <row r="133" spans="1:24" ht="14.25" customHeight="1" x14ac:dyDescent="0.3">
      <c r="A133" s="180" t="s">
        <v>111</v>
      </c>
      <c r="B133" s="180"/>
      <c r="C133" s="180"/>
      <c r="D133" s="180"/>
      <c r="E133" s="180"/>
      <c r="F133" s="55"/>
      <c r="G133" s="56"/>
      <c r="H133" s="19">
        <v>3</v>
      </c>
      <c r="I133" s="13">
        <f t="shared" si="4"/>
        <v>0</v>
      </c>
      <c r="L133"/>
      <c r="M133"/>
    </row>
    <row r="134" spans="1:24" ht="14.25" customHeight="1" x14ac:dyDescent="0.3">
      <c r="A134" s="180" t="s">
        <v>112</v>
      </c>
      <c r="B134" s="180"/>
      <c r="C134" s="180"/>
      <c r="D134" s="180"/>
      <c r="E134" s="180"/>
      <c r="F134" s="55"/>
      <c r="G134" s="56"/>
      <c r="H134" s="19">
        <v>3</v>
      </c>
      <c r="I134" s="13">
        <f t="shared" si="4"/>
        <v>0</v>
      </c>
      <c r="L134"/>
      <c r="M134"/>
    </row>
    <row r="135" spans="1:24" ht="14.25" customHeight="1" x14ac:dyDescent="0.3">
      <c r="A135" s="180" t="s">
        <v>113</v>
      </c>
      <c r="B135" s="180"/>
      <c r="C135" s="180"/>
      <c r="D135" s="180"/>
      <c r="E135" s="180"/>
      <c r="F135" s="55"/>
      <c r="G135" s="56"/>
      <c r="H135" s="19">
        <v>3</v>
      </c>
      <c r="I135" s="13">
        <f t="shared" si="4"/>
        <v>0</v>
      </c>
      <c r="L135"/>
      <c r="M135"/>
    </row>
    <row r="136" spans="1:24" ht="14.25" customHeight="1" x14ac:dyDescent="0.3">
      <c r="A136" s="180" t="s">
        <v>114</v>
      </c>
      <c r="B136" s="180"/>
      <c r="C136" s="180"/>
      <c r="D136" s="180"/>
      <c r="E136" s="180"/>
      <c r="F136" s="55"/>
      <c r="G136" s="56"/>
      <c r="H136" s="19">
        <v>3</v>
      </c>
      <c r="I136" s="13">
        <f t="shared" si="4"/>
        <v>0</v>
      </c>
      <c r="L136"/>
      <c r="M136"/>
    </row>
    <row r="137" spans="1:24" ht="14.25" customHeight="1" x14ac:dyDescent="0.3">
      <c r="A137" s="180" t="s">
        <v>115</v>
      </c>
      <c r="B137" s="180"/>
      <c r="C137" s="180"/>
      <c r="D137" s="180"/>
      <c r="E137" s="180"/>
      <c r="F137" s="55"/>
      <c r="G137" s="56"/>
      <c r="H137" s="19">
        <v>3</v>
      </c>
      <c r="I137" s="13">
        <f t="shared" si="4"/>
        <v>0</v>
      </c>
      <c r="L137"/>
      <c r="M137"/>
    </row>
    <row r="138" spans="1:24" ht="14.25" customHeight="1" x14ac:dyDescent="0.3">
      <c r="A138" s="180" t="s">
        <v>116</v>
      </c>
      <c r="B138" s="180"/>
      <c r="C138" s="180"/>
      <c r="D138" s="180"/>
      <c r="E138" s="180"/>
      <c r="F138" s="55"/>
      <c r="G138" s="56"/>
      <c r="H138" s="19">
        <v>3</v>
      </c>
      <c r="I138" s="13">
        <f t="shared" si="4"/>
        <v>0</v>
      </c>
      <c r="L138"/>
      <c r="M138"/>
    </row>
    <row r="139" spans="1:24" ht="14.25" customHeight="1" x14ac:dyDescent="0.3">
      <c r="A139" s="180" t="s">
        <v>117</v>
      </c>
      <c r="B139" s="180"/>
      <c r="C139" s="180"/>
      <c r="D139" s="180"/>
      <c r="E139" s="180"/>
      <c r="F139" s="55"/>
      <c r="G139" s="56"/>
      <c r="H139" s="19">
        <v>3</v>
      </c>
      <c r="I139" s="13">
        <f t="shared" si="4"/>
        <v>0</v>
      </c>
      <c r="L139"/>
      <c r="M139"/>
    </row>
    <row r="140" spans="1:24" ht="14.25" customHeight="1" x14ac:dyDescent="0.3">
      <c r="A140" s="180" t="s">
        <v>118</v>
      </c>
      <c r="B140" s="180"/>
      <c r="C140" s="180"/>
      <c r="D140" s="180"/>
      <c r="E140" s="180"/>
      <c r="F140" s="55"/>
      <c r="G140" s="56"/>
      <c r="H140" s="19">
        <v>3</v>
      </c>
      <c r="I140" s="13">
        <f t="shared" si="4"/>
        <v>0</v>
      </c>
      <c r="L140"/>
      <c r="M140"/>
    </row>
    <row r="141" spans="1:24" ht="14.25" customHeight="1" x14ac:dyDescent="0.3">
      <c r="A141" s="180" t="s">
        <v>119</v>
      </c>
      <c r="B141" s="180"/>
      <c r="C141" s="180"/>
      <c r="D141" s="180"/>
      <c r="E141" s="180"/>
      <c r="F141" s="55"/>
      <c r="G141" s="56"/>
      <c r="H141" s="19">
        <v>3</v>
      </c>
      <c r="I141" s="13">
        <f t="shared" si="4"/>
        <v>0</v>
      </c>
    </row>
    <row r="142" spans="1:24" ht="14.25" customHeight="1" x14ac:dyDescent="0.3">
      <c r="A142" s="180" t="s">
        <v>120</v>
      </c>
      <c r="B142" s="180"/>
      <c r="C142" s="180"/>
      <c r="D142" s="180"/>
      <c r="E142" s="180"/>
      <c r="F142" s="55"/>
      <c r="G142" s="56"/>
      <c r="H142" s="19">
        <v>3</v>
      </c>
      <c r="I142" s="13">
        <f t="shared" si="4"/>
        <v>0</v>
      </c>
      <c r="L142"/>
      <c r="M142"/>
      <c r="P142" s="31"/>
      <c r="Q142" s="31"/>
      <c r="R142" s="31"/>
      <c r="S142" s="31"/>
      <c r="T142" s="31"/>
      <c r="U142" s="31"/>
      <c r="V142" s="31"/>
      <c r="W142" s="31"/>
      <c r="X142" s="31"/>
    </row>
    <row r="143" spans="1:24" ht="14.25" customHeight="1" x14ac:dyDescent="0.3">
      <c r="A143" s="180" t="s">
        <v>121</v>
      </c>
      <c r="B143" s="180"/>
      <c r="C143" s="180"/>
      <c r="D143" s="180"/>
      <c r="E143" s="180"/>
      <c r="F143" s="55"/>
      <c r="G143" s="56"/>
      <c r="H143" s="19">
        <v>3</v>
      </c>
      <c r="I143" s="13">
        <f t="shared" si="4"/>
        <v>0</v>
      </c>
      <c r="L143"/>
      <c r="P143" s="31"/>
      <c r="Q143" s="31"/>
      <c r="R143" s="31"/>
      <c r="S143" s="31"/>
      <c r="T143" s="31"/>
      <c r="U143" s="31"/>
      <c r="V143" s="31"/>
      <c r="W143" s="31"/>
      <c r="X143" s="31"/>
    </row>
    <row r="144" spans="1:24" ht="14.25" customHeight="1" x14ac:dyDescent="0.3">
      <c r="A144" s="180" t="s">
        <v>122</v>
      </c>
      <c r="B144" s="180"/>
      <c r="C144" s="180"/>
      <c r="D144" s="180"/>
      <c r="E144" s="180"/>
      <c r="F144" s="55"/>
      <c r="G144" s="56"/>
      <c r="H144" s="19">
        <v>3</v>
      </c>
      <c r="I144" s="13">
        <f t="shared" si="4"/>
        <v>0</v>
      </c>
      <c r="L144"/>
      <c r="M144"/>
      <c r="P144" s="146"/>
      <c r="Q144" s="146"/>
      <c r="R144" s="146"/>
      <c r="S144" s="146"/>
      <c r="T144" s="146"/>
      <c r="U144" s="146"/>
      <c r="V144" s="146"/>
      <c r="W144" s="146"/>
      <c r="X144" s="146"/>
    </row>
    <row r="145" spans="1:24" ht="14.25" customHeight="1" x14ac:dyDescent="0.3">
      <c r="A145" s="180" t="s">
        <v>123</v>
      </c>
      <c r="B145" s="180"/>
      <c r="C145" s="180"/>
      <c r="D145" s="180"/>
      <c r="E145" s="180"/>
      <c r="F145" s="55"/>
      <c r="G145" s="56"/>
      <c r="H145" s="19">
        <v>3</v>
      </c>
      <c r="I145" s="13">
        <f t="shared" si="4"/>
        <v>0</v>
      </c>
      <c r="L145"/>
      <c r="M145"/>
      <c r="P145" s="146"/>
      <c r="Q145" s="146"/>
      <c r="R145" s="146"/>
      <c r="S145" s="146"/>
      <c r="T145" s="146"/>
      <c r="U145" s="146"/>
      <c r="V145" s="146"/>
      <c r="W145" s="146"/>
      <c r="X145" s="146"/>
    </row>
    <row r="146" spans="1:24" ht="14.25" customHeight="1" x14ac:dyDescent="0.3">
      <c r="A146" s="180" t="s">
        <v>124</v>
      </c>
      <c r="B146" s="180"/>
      <c r="C146" s="180"/>
      <c r="D146" s="180"/>
      <c r="E146" s="180"/>
      <c r="F146" s="55"/>
      <c r="G146" s="56"/>
      <c r="H146" s="19">
        <v>3</v>
      </c>
      <c r="I146" s="13">
        <f t="shared" si="4"/>
        <v>0</v>
      </c>
      <c r="L146"/>
      <c r="M146"/>
      <c r="P146" s="146"/>
      <c r="Q146" s="146"/>
      <c r="R146" s="146"/>
      <c r="S146" s="146"/>
      <c r="T146" s="146"/>
      <c r="U146" s="146"/>
      <c r="V146" s="146"/>
      <c r="W146" s="146"/>
      <c r="X146" s="146"/>
    </row>
    <row r="147" spans="1:24" ht="14.25" customHeight="1" x14ac:dyDescent="0.3">
      <c r="A147" s="180" t="s">
        <v>125</v>
      </c>
      <c r="B147" s="180"/>
      <c r="C147" s="180"/>
      <c r="D147" s="180"/>
      <c r="E147" s="180"/>
      <c r="F147" s="55"/>
      <c r="G147" s="56"/>
      <c r="H147" s="19">
        <v>3</v>
      </c>
      <c r="I147" s="13">
        <f t="shared" si="4"/>
        <v>0</v>
      </c>
      <c r="L147"/>
      <c r="M147"/>
      <c r="P147" s="146"/>
      <c r="Q147" s="146"/>
      <c r="R147" s="146"/>
      <c r="S147" s="146"/>
      <c r="T147" s="146"/>
      <c r="U147" s="146"/>
      <c r="V147" s="146"/>
      <c r="W147" s="146"/>
      <c r="X147" s="146"/>
    </row>
    <row r="148" spans="1:24" ht="14.25" customHeight="1" x14ac:dyDescent="0.3">
      <c r="A148" s="180" t="s">
        <v>126</v>
      </c>
      <c r="B148" s="180"/>
      <c r="C148" s="180"/>
      <c r="D148" s="180"/>
      <c r="E148" s="180"/>
      <c r="F148" s="55"/>
      <c r="G148" s="56"/>
      <c r="H148" s="19">
        <v>3</v>
      </c>
      <c r="I148" s="13">
        <f t="shared" si="4"/>
        <v>0</v>
      </c>
      <c r="L148"/>
      <c r="M148"/>
      <c r="P148" s="31"/>
      <c r="Q148" s="31"/>
      <c r="R148" s="31"/>
      <c r="S148" s="31"/>
      <c r="T148" s="31"/>
      <c r="U148" s="31"/>
      <c r="V148" s="31"/>
      <c r="W148" s="31"/>
      <c r="X148" s="31"/>
    </row>
    <row r="149" spans="1:24" ht="14.25" customHeight="1" x14ac:dyDescent="0.3">
      <c r="A149" s="180" t="s">
        <v>127</v>
      </c>
      <c r="B149" s="180"/>
      <c r="C149" s="180"/>
      <c r="D149" s="180"/>
      <c r="E149" s="180"/>
      <c r="F149" s="55"/>
      <c r="G149" s="56"/>
      <c r="H149" s="19">
        <v>3</v>
      </c>
      <c r="I149" s="13">
        <f t="shared" si="4"/>
        <v>0</v>
      </c>
      <c r="L149"/>
      <c r="M149"/>
      <c r="P149" s="31"/>
      <c r="Q149" s="31"/>
      <c r="R149" s="31"/>
      <c r="S149" s="31"/>
      <c r="T149" s="31"/>
      <c r="U149" s="31"/>
      <c r="V149" s="31"/>
      <c r="W149" s="31"/>
      <c r="X149" s="31"/>
    </row>
    <row r="150" spans="1:24" ht="14.25" customHeight="1" x14ac:dyDescent="0.3">
      <c r="A150" s="180" t="s">
        <v>128</v>
      </c>
      <c r="B150" s="180"/>
      <c r="C150" s="180"/>
      <c r="D150" s="180"/>
      <c r="E150" s="180"/>
      <c r="F150" s="55"/>
      <c r="G150" s="56"/>
      <c r="H150" s="19">
        <v>3</v>
      </c>
      <c r="I150" s="13">
        <f t="shared" si="4"/>
        <v>0</v>
      </c>
      <c r="L150"/>
      <c r="M150"/>
      <c r="P150" s="31"/>
      <c r="Q150" s="31"/>
      <c r="R150" s="31"/>
      <c r="S150" s="31"/>
      <c r="T150" s="31"/>
      <c r="U150" s="31"/>
      <c r="V150" s="31"/>
      <c r="W150" s="31"/>
      <c r="X150" s="31"/>
    </row>
    <row r="151" spans="1:24" ht="14.25" customHeight="1" x14ac:dyDescent="0.3">
      <c r="A151" s="183" t="s">
        <v>129</v>
      </c>
      <c r="B151" s="183"/>
      <c r="C151" s="183"/>
      <c r="D151" s="183"/>
      <c r="E151" s="183"/>
      <c r="F151" s="55"/>
      <c r="G151" s="72"/>
      <c r="H151" s="73">
        <v>3</v>
      </c>
      <c r="I151" s="74">
        <f t="shared" si="4"/>
        <v>0</v>
      </c>
      <c r="L151"/>
      <c r="M151"/>
      <c r="P151" s="31"/>
      <c r="Q151" s="31"/>
      <c r="R151" s="31"/>
      <c r="S151" s="31"/>
      <c r="T151" s="31"/>
      <c r="U151" s="31"/>
      <c r="V151" s="31"/>
      <c r="W151" s="31"/>
      <c r="X151" s="31"/>
    </row>
    <row r="152" spans="1:24" x14ac:dyDescent="0.3">
      <c r="L152"/>
      <c r="M152"/>
      <c r="P152" s="31"/>
      <c r="Q152" s="31"/>
      <c r="R152" s="31"/>
      <c r="S152" s="31"/>
      <c r="T152" s="31"/>
      <c r="U152" s="31"/>
      <c r="V152" s="31"/>
      <c r="W152" s="31"/>
      <c r="X152" s="31"/>
    </row>
    <row r="153" spans="1:24" x14ac:dyDescent="0.3">
      <c r="L153"/>
      <c r="M153"/>
      <c r="P153" s="146"/>
      <c r="Q153" s="146"/>
      <c r="R153" s="146"/>
      <c r="S153" s="146"/>
      <c r="T153" s="146"/>
      <c r="U153" s="146"/>
      <c r="V153" s="146"/>
      <c r="W153" s="146"/>
      <c r="X153" s="146"/>
    </row>
    <row r="154" spans="1:24" x14ac:dyDescent="0.3">
      <c r="L154"/>
      <c r="M154"/>
      <c r="P154" s="146"/>
      <c r="Q154" s="146"/>
      <c r="R154" s="146"/>
      <c r="S154" s="146"/>
      <c r="T154" s="146"/>
      <c r="U154" s="146"/>
      <c r="V154" s="146"/>
      <c r="W154" s="146"/>
      <c r="X154" s="146"/>
    </row>
    <row r="155" spans="1:24" x14ac:dyDescent="0.3">
      <c r="G155" s="9"/>
      <c r="H155" s="9"/>
      <c r="L155"/>
      <c r="M155"/>
      <c r="P155" s="146"/>
      <c r="Q155" s="146"/>
      <c r="R155" s="146"/>
      <c r="S155" s="146"/>
      <c r="T155" s="146"/>
      <c r="U155" s="146"/>
      <c r="V155" s="146"/>
      <c r="W155" s="146"/>
      <c r="X155" s="146"/>
    </row>
    <row r="156" spans="1:24" x14ac:dyDescent="0.3">
      <c r="G156" s="9"/>
      <c r="H156" s="9"/>
      <c r="L156"/>
      <c r="M156"/>
      <c r="P156" s="146"/>
      <c r="Q156" s="146"/>
      <c r="R156" s="146"/>
      <c r="S156" s="146"/>
      <c r="T156" s="146"/>
      <c r="U156" s="146"/>
      <c r="V156" s="146"/>
      <c r="W156" s="146"/>
      <c r="X156" s="146"/>
    </row>
    <row r="157" spans="1:24" x14ac:dyDescent="0.3">
      <c r="L157"/>
      <c r="M157"/>
    </row>
    <row r="158" spans="1:24" x14ac:dyDescent="0.3">
      <c r="A158" s="182" t="s">
        <v>256</v>
      </c>
      <c r="B158" s="182"/>
      <c r="C158" s="182"/>
      <c r="D158" s="182"/>
      <c r="E158" s="182"/>
      <c r="F158" s="182"/>
      <c r="G158" s="182"/>
      <c r="H158" s="182"/>
      <c r="I158" s="182"/>
      <c r="L158"/>
      <c r="M158"/>
    </row>
    <row r="159" spans="1:24" x14ac:dyDescent="0.3">
      <c r="A159" s="182"/>
      <c r="B159" s="182"/>
      <c r="C159" s="182"/>
      <c r="D159" s="182"/>
      <c r="E159" s="182"/>
      <c r="F159" s="182"/>
      <c r="G159" s="182"/>
      <c r="H159" s="182"/>
      <c r="I159" s="182"/>
      <c r="L159"/>
      <c r="M159"/>
    </row>
    <row r="160" spans="1:24" x14ac:dyDescent="0.3">
      <c r="L160"/>
      <c r="M160"/>
    </row>
    <row r="161" spans="6:13" x14ac:dyDescent="0.3">
      <c r="F161" s="175" t="s">
        <v>161</v>
      </c>
      <c r="G161" s="175"/>
      <c r="H161" s="175"/>
      <c r="I161" s="176">
        <f>SUM(I3:I30)</f>
        <v>0</v>
      </c>
      <c r="L161"/>
      <c r="M161"/>
    </row>
    <row r="162" spans="6:13" x14ac:dyDescent="0.3">
      <c r="F162" s="175"/>
      <c r="G162" s="175"/>
      <c r="H162" s="175"/>
      <c r="I162" s="176"/>
      <c r="L162"/>
      <c r="M162"/>
    </row>
    <row r="163" spans="6:13" x14ac:dyDescent="0.3">
      <c r="F163" s="20"/>
      <c r="G163" s="20"/>
      <c r="H163" s="20"/>
      <c r="I163" s="22"/>
    </row>
    <row r="164" spans="6:13" x14ac:dyDescent="0.3">
      <c r="F164" s="175" t="s">
        <v>162</v>
      </c>
      <c r="G164" s="175"/>
      <c r="H164" s="175"/>
      <c r="I164" s="176">
        <f>SUM(I34:I40)</f>
        <v>0</v>
      </c>
    </row>
    <row r="165" spans="6:13" x14ac:dyDescent="0.3">
      <c r="F165" s="175"/>
      <c r="G165" s="175"/>
      <c r="H165" s="175"/>
      <c r="I165" s="176"/>
    </row>
    <row r="166" spans="6:13" x14ac:dyDescent="0.3">
      <c r="F166" s="20"/>
      <c r="G166" s="20"/>
      <c r="H166" s="20"/>
      <c r="I166" s="22"/>
    </row>
    <row r="167" spans="6:13" x14ac:dyDescent="0.3">
      <c r="F167" s="175" t="s">
        <v>164</v>
      </c>
      <c r="G167" s="175"/>
      <c r="H167" s="175"/>
      <c r="I167" s="176">
        <f>SUM(I44:I51)</f>
        <v>0</v>
      </c>
    </row>
    <row r="168" spans="6:13" x14ac:dyDescent="0.3">
      <c r="F168" s="175"/>
      <c r="G168" s="175"/>
      <c r="H168" s="175"/>
      <c r="I168" s="176"/>
    </row>
    <row r="169" spans="6:13" x14ac:dyDescent="0.3">
      <c r="F169" s="20"/>
      <c r="G169" s="20"/>
      <c r="H169" s="20"/>
      <c r="I169" s="22"/>
    </row>
    <row r="170" spans="6:13" x14ac:dyDescent="0.3">
      <c r="F170" s="175" t="s">
        <v>165</v>
      </c>
      <c r="G170" s="175"/>
      <c r="H170" s="175"/>
      <c r="I170" s="176">
        <f>SUM(I55:I58)</f>
        <v>0</v>
      </c>
    </row>
    <row r="171" spans="6:13" x14ac:dyDescent="0.3">
      <c r="F171" s="175"/>
      <c r="G171" s="175"/>
      <c r="H171" s="175"/>
      <c r="I171" s="176"/>
    </row>
    <row r="172" spans="6:13" x14ac:dyDescent="0.3">
      <c r="F172" s="20"/>
      <c r="G172" s="20"/>
      <c r="H172" s="20"/>
      <c r="I172" s="22"/>
    </row>
    <row r="173" spans="6:13" x14ac:dyDescent="0.3">
      <c r="F173" s="175" t="s">
        <v>163</v>
      </c>
      <c r="G173" s="175"/>
      <c r="H173" s="175"/>
      <c r="I173" s="176">
        <f>SUM(I65:I151)</f>
        <v>0</v>
      </c>
    </row>
    <row r="174" spans="6:13" x14ac:dyDescent="0.3">
      <c r="F174" s="175"/>
      <c r="G174" s="175"/>
      <c r="H174" s="175"/>
      <c r="I174" s="176"/>
    </row>
    <row r="175" spans="6:13" x14ac:dyDescent="0.3">
      <c r="F175" s="21"/>
      <c r="G175" s="21"/>
      <c r="H175" s="21"/>
      <c r="I175" s="23"/>
    </row>
    <row r="176" spans="6:13" x14ac:dyDescent="0.3">
      <c r="F176" s="184" t="s">
        <v>166</v>
      </c>
      <c r="G176" s="184"/>
      <c r="H176" s="184"/>
      <c r="I176" s="140">
        <f>SUM(I161+I164+I167+I170+I173)</f>
        <v>0</v>
      </c>
    </row>
    <row r="177" spans="6:9" x14ac:dyDescent="0.3">
      <c r="F177" s="184"/>
      <c r="G177" s="184"/>
      <c r="H177" s="184"/>
      <c r="I177" s="140"/>
    </row>
  </sheetData>
  <sheetProtection algorithmName="SHA-512" hashValue="rkae9drFvngdvih6G2iLNIWfTDXGv/iJtdvNSFAEODa0QJVhsmQTy9USWty4W/ij398ned2jttxR/oBIr6JY9g==" saltValue="a0ltRForzQBqUrO//Yp8Gg==" spinCount="100000" sheet="1" objects="1" scenarios="1" selectLockedCells="1"/>
  <mergeCells count="162">
    <mergeCell ref="A158:I159"/>
    <mergeCell ref="H1:I1"/>
    <mergeCell ref="A149:E149"/>
    <mergeCell ref="A150:E150"/>
    <mergeCell ref="A151:E151"/>
    <mergeCell ref="A43:E43"/>
    <mergeCell ref="A44:E44"/>
    <mergeCell ref="I176:I177"/>
    <mergeCell ref="F161:H162"/>
    <mergeCell ref="F164:H165"/>
    <mergeCell ref="F170:H171"/>
    <mergeCell ref="F173:H174"/>
    <mergeCell ref="F176:H177"/>
    <mergeCell ref="A54:E54"/>
    <mergeCell ref="I170:I171"/>
    <mergeCell ref="I173:I174"/>
    <mergeCell ref="A72:E72"/>
    <mergeCell ref="A81:E81"/>
    <mergeCell ref="A82:E82"/>
    <mergeCell ref="A131:E131"/>
    <mergeCell ref="A132:E132"/>
    <mergeCell ref="A133:E133"/>
    <mergeCell ref="A134:E134"/>
    <mergeCell ref="A135:E135"/>
    <mergeCell ref="A136:E136"/>
    <mergeCell ref="A126:E126"/>
    <mergeCell ref="A148:E148"/>
    <mergeCell ref="A137:E137"/>
    <mergeCell ref="A138:E138"/>
    <mergeCell ref="A139:E139"/>
    <mergeCell ref="A140:E140"/>
    <mergeCell ref="A141:E141"/>
    <mergeCell ref="A142:E142"/>
    <mergeCell ref="A130:E130"/>
    <mergeCell ref="A143:E143"/>
    <mergeCell ref="A144:E144"/>
    <mergeCell ref="A145:E145"/>
    <mergeCell ref="A146:E146"/>
    <mergeCell ref="A147:E147"/>
    <mergeCell ref="A120:E120"/>
    <mergeCell ref="A121:E121"/>
    <mergeCell ref="A122:E122"/>
    <mergeCell ref="A123:E123"/>
    <mergeCell ref="A124:E124"/>
    <mergeCell ref="A125:E125"/>
    <mergeCell ref="A127:E127"/>
    <mergeCell ref="A128:E128"/>
    <mergeCell ref="A129:E129"/>
    <mergeCell ref="A114:E114"/>
    <mergeCell ref="A115:E115"/>
    <mergeCell ref="A116:E116"/>
    <mergeCell ref="A117:E117"/>
    <mergeCell ref="A118:E118"/>
    <mergeCell ref="A119:E119"/>
    <mergeCell ref="A109:E109"/>
    <mergeCell ref="A110:E110"/>
    <mergeCell ref="A111:E111"/>
    <mergeCell ref="A112:E112"/>
    <mergeCell ref="A113:E113"/>
    <mergeCell ref="A79:E79"/>
    <mergeCell ref="A80:E80"/>
    <mergeCell ref="A57:E57"/>
    <mergeCell ref="A58:E58"/>
    <mergeCell ref="A105:E105"/>
    <mergeCell ref="A106:E106"/>
    <mergeCell ref="A107:E107"/>
    <mergeCell ref="A108:E108"/>
    <mergeCell ref="A98:E98"/>
    <mergeCell ref="A99:E99"/>
    <mergeCell ref="A100:E100"/>
    <mergeCell ref="A101:E101"/>
    <mergeCell ref="A104:E104"/>
    <mergeCell ref="A92:E92"/>
    <mergeCell ref="A93:E93"/>
    <mergeCell ref="A94:E94"/>
    <mergeCell ref="A95:E95"/>
    <mergeCell ref="A96:E96"/>
    <mergeCell ref="A97:E97"/>
    <mergeCell ref="A86:E86"/>
    <mergeCell ref="A87:E87"/>
    <mergeCell ref="A88:E88"/>
    <mergeCell ref="A89:E89"/>
    <mergeCell ref="A90:E90"/>
    <mergeCell ref="A91:E91"/>
    <mergeCell ref="F167:H168"/>
    <mergeCell ref="I167:I168"/>
    <mergeCell ref="I161:I162"/>
    <mergeCell ref="I164:I165"/>
    <mergeCell ref="A20:E20"/>
    <mergeCell ref="A21:E21"/>
    <mergeCell ref="A22:E22"/>
    <mergeCell ref="A23:E23"/>
    <mergeCell ref="A75:E75"/>
    <mergeCell ref="A76:E76"/>
    <mergeCell ref="A77:E77"/>
    <mergeCell ref="A78:E78"/>
    <mergeCell ref="A27:E27"/>
    <mergeCell ref="A83:E83"/>
    <mergeCell ref="A84:E84"/>
    <mergeCell ref="A85:E85"/>
    <mergeCell ref="A45:E45"/>
    <mergeCell ref="A46:E46"/>
    <mergeCell ref="A48:E48"/>
    <mergeCell ref="A49:E49"/>
    <mergeCell ref="A50:E50"/>
    <mergeCell ref="A51:E51"/>
    <mergeCell ref="A69:E69"/>
    <mergeCell ref="A70:E70"/>
    <mergeCell ref="A33:E33"/>
    <mergeCell ref="A34:E34"/>
    <mergeCell ref="A73:E73"/>
    <mergeCell ref="A74:E74"/>
    <mergeCell ref="A66:E66"/>
    <mergeCell ref="A67:E67"/>
    <mergeCell ref="A68:E68"/>
    <mergeCell ref="A26:E26"/>
    <mergeCell ref="A28:E28"/>
    <mergeCell ref="A29:E29"/>
    <mergeCell ref="A30:E30"/>
    <mergeCell ref="A71:E71"/>
    <mergeCell ref="A35:E35"/>
    <mergeCell ref="A40:E40"/>
    <mergeCell ref="A36:E36"/>
    <mergeCell ref="A64:E64"/>
    <mergeCell ref="A65:E65"/>
    <mergeCell ref="A55:E55"/>
    <mergeCell ref="A56:E56"/>
    <mergeCell ref="A2:E2"/>
    <mergeCell ref="A3:E3"/>
    <mergeCell ref="A4:E4"/>
    <mergeCell ref="A5:E5"/>
    <mergeCell ref="A6:E6"/>
    <mergeCell ref="A47:E47"/>
    <mergeCell ref="A7:E7"/>
    <mergeCell ref="A8:E8"/>
    <mergeCell ref="A37:E37"/>
    <mergeCell ref="A38:E38"/>
    <mergeCell ref="A39:E39"/>
    <mergeCell ref="A9:E9"/>
    <mergeCell ref="A10:E10"/>
    <mergeCell ref="A11:E11"/>
    <mergeCell ref="A12:E12"/>
    <mergeCell ref="A13:E13"/>
    <mergeCell ref="A14:E14"/>
    <mergeCell ref="A15:E15"/>
    <mergeCell ref="A16:E16"/>
    <mergeCell ref="A17:E17"/>
    <mergeCell ref="A18:E18"/>
    <mergeCell ref="A19:E19"/>
    <mergeCell ref="A24:E24"/>
    <mergeCell ref="A25:E25"/>
    <mergeCell ref="P153:X156"/>
    <mergeCell ref="P144:X147"/>
    <mergeCell ref="O40:W43"/>
    <mergeCell ref="O48:W51"/>
    <mergeCell ref="O55:W55"/>
    <mergeCell ref="O56:W56"/>
    <mergeCell ref="O64:W66"/>
    <mergeCell ref="O98:W98"/>
    <mergeCell ref="O99:W99"/>
    <mergeCell ref="O100:W100"/>
    <mergeCell ref="O105:W105"/>
  </mergeCells>
  <dataValidations count="3">
    <dataValidation type="list" allowBlank="1" showInputMessage="1" showErrorMessage="1" sqref="F34:F41 F44:F52 F65:F97 F3:F7 F57:F61 F9:F30 F101 F105:F151" xr:uid="{00000000-0002-0000-0300-000000000000}">
      <formula1>$N$3:$N$3</formula1>
    </dataValidation>
    <dataValidation type="list" allowBlank="1" showInputMessage="1" showErrorMessage="1" sqref="F98 F55:F56" xr:uid="{00000000-0002-0000-0300-000001000000}">
      <formula1>$M$47:$M$57</formula1>
    </dataValidation>
    <dataValidation type="list" allowBlank="1" showInputMessage="1" showErrorMessage="1" sqref="F99:F100" xr:uid="{00000000-0002-0000-0300-000002000000}">
      <formula1>$M$47:$M$62</formula1>
    </dataValidation>
  </dataValidations>
  <pageMargins left="0.7" right="0.7" top="0.75" bottom="0.75" header="0.3" footer="0.3"/>
  <pageSetup orientation="portrait" verticalDpi="300" r:id="rId1"/>
  <rowBreaks count="3" manualBreakCount="3">
    <brk id="31" max="16383" man="1"/>
    <brk id="62" max="16383" man="1"/>
    <brk id="1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X125"/>
  <sheetViews>
    <sheetView showGridLines="0" zoomScaleNormal="100" workbookViewId="0">
      <selection activeCell="F13" sqref="F13"/>
    </sheetView>
  </sheetViews>
  <sheetFormatPr defaultRowHeight="14.4" x14ac:dyDescent="0.3"/>
  <cols>
    <col min="7" max="7" width="15.44140625" bestFit="1" customWidth="1"/>
    <col min="10" max="10" width="9.109375" hidden="1" customWidth="1"/>
    <col min="11" max="11" width="9" hidden="1" customWidth="1"/>
    <col min="12" max="12" width="9.109375" hidden="1" customWidth="1"/>
    <col min="13" max="14" width="9.109375" customWidth="1"/>
  </cols>
  <sheetData>
    <row r="1" spans="1:24" ht="18" x14ac:dyDescent="0.35">
      <c r="A1" s="62" t="s">
        <v>240</v>
      </c>
      <c r="B1" s="52"/>
      <c r="C1" s="52"/>
      <c r="D1" s="52"/>
      <c r="E1" s="52"/>
      <c r="F1" s="52"/>
      <c r="G1" s="52"/>
      <c r="H1" s="214" t="str">
        <f>'2 - Standard Chapter'!H4:I4</f>
        <v>2020-2021</v>
      </c>
      <c r="I1" s="214"/>
    </row>
    <row r="2" spans="1:24" x14ac:dyDescent="0.3">
      <c r="A2" s="196" t="s">
        <v>20</v>
      </c>
      <c r="B2" s="196"/>
      <c r="C2" s="196"/>
      <c r="D2" s="196"/>
      <c r="E2" s="196"/>
      <c r="F2" s="64" t="s">
        <v>21</v>
      </c>
      <c r="G2" s="64" t="s">
        <v>130</v>
      </c>
      <c r="H2" s="64" t="s">
        <v>23</v>
      </c>
      <c r="I2" s="64" t="s">
        <v>24</v>
      </c>
      <c r="L2" s="8" t="s">
        <v>27</v>
      </c>
      <c r="M2" s="187" t="s">
        <v>259</v>
      </c>
      <c r="N2" s="188"/>
      <c r="O2" s="188"/>
      <c r="P2" s="188"/>
      <c r="Q2" s="188"/>
      <c r="R2" s="188"/>
      <c r="S2" s="188"/>
      <c r="T2" s="188"/>
      <c r="U2" s="188"/>
      <c r="V2" s="189"/>
    </row>
    <row r="3" spans="1:24" x14ac:dyDescent="0.3">
      <c r="A3" s="185" t="s">
        <v>151</v>
      </c>
      <c r="B3" s="185"/>
      <c r="C3" s="185"/>
      <c r="D3" s="185"/>
      <c r="E3" s="185"/>
      <c r="F3" s="65"/>
      <c r="G3" s="66"/>
      <c r="H3" s="67">
        <v>10</v>
      </c>
      <c r="I3" s="67">
        <f>IF(F3='6 - Strengthening Agriculture'!$M$3,H3,0)</f>
        <v>0</v>
      </c>
      <c r="M3" s="190"/>
      <c r="N3" s="191"/>
      <c r="O3" s="191"/>
      <c r="P3" s="191"/>
      <c r="Q3" s="191"/>
      <c r="R3" s="191"/>
      <c r="S3" s="191"/>
      <c r="T3" s="191"/>
      <c r="U3" s="191"/>
      <c r="V3" s="192"/>
    </row>
    <row r="4" spans="1:24" ht="15" customHeight="1" x14ac:dyDescent="0.3">
      <c r="A4" s="186" t="s">
        <v>152</v>
      </c>
      <c r="B4" s="186"/>
      <c r="C4" s="186"/>
      <c r="D4" s="186"/>
      <c r="E4" s="186"/>
      <c r="F4" s="186"/>
      <c r="G4" s="186"/>
      <c r="H4" s="186"/>
      <c r="I4" s="186"/>
      <c r="M4" s="190"/>
      <c r="N4" s="191"/>
      <c r="O4" s="191"/>
      <c r="P4" s="191"/>
      <c r="Q4" s="191"/>
      <c r="R4" s="191"/>
      <c r="S4" s="191"/>
      <c r="T4" s="191"/>
      <c r="U4" s="191"/>
      <c r="V4" s="192"/>
    </row>
    <row r="5" spans="1:24" x14ac:dyDescent="0.3">
      <c r="A5" s="186"/>
      <c r="B5" s="186"/>
      <c r="C5" s="186"/>
      <c r="D5" s="186"/>
      <c r="E5" s="186"/>
      <c r="F5" s="186"/>
      <c r="G5" s="186"/>
      <c r="H5" s="186"/>
      <c r="I5" s="186"/>
      <c r="M5" s="193"/>
      <c r="N5" s="194"/>
      <c r="O5" s="194"/>
      <c r="P5" s="194"/>
      <c r="Q5" s="194"/>
      <c r="R5" s="194"/>
      <c r="S5" s="194"/>
      <c r="T5" s="194"/>
      <c r="U5" s="194"/>
      <c r="V5" s="195"/>
    </row>
    <row r="6" spans="1:24" x14ac:dyDescent="0.3">
      <c r="A6" s="186"/>
      <c r="B6" s="186"/>
      <c r="C6" s="186"/>
      <c r="D6" s="186"/>
      <c r="E6" s="186"/>
      <c r="F6" s="186"/>
      <c r="G6" s="186"/>
      <c r="H6" s="186"/>
      <c r="I6" s="186"/>
    </row>
    <row r="7" spans="1:24" x14ac:dyDescent="0.3">
      <c r="A7" s="52"/>
      <c r="B7" s="52"/>
      <c r="C7" s="52"/>
      <c r="D7" s="52"/>
      <c r="E7" s="52"/>
      <c r="F7" s="52"/>
      <c r="G7" s="52"/>
      <c r="H7" s="68"/>
      <c r="I7" s="68"/>
    </row>
    <row r="8" spans="1:24" x14ac:dyDescent="0.3">
      <c r="A8" s="185" t="s">
        <v>151</v>
      </c>
      <c r="B8" s="185"/>
      <c r="C8" s="185"/>
      <c r="D8" s="185"/>
      <c r="E8" s="185"/>
      <c r="F8" s="65"/>
      <c r="G8" s="66"/>
      <c r="H8" s="67">
        <v>10</v>
      </c>
      <c r="I8" s="67">
        <f>IF(F8='6 - Strengthening Agriculture'!$M$3,H8,0)</f>
        <v>0</v>
      </c>
    </row>
    <row r="9" spans="1:24" x14ac:dyDescent="0.3">
      <c r="A9" s="186" t="s">
        <v>152</v>
      </c>
      <c r="B9" s="186"/>
      <c r="C9" s="186"/>
      <c r="D9" s="186"/>
      <c r="E9" s="186"/>
      <c r="F9" s="186"/>
      <c r="G9" s="186"/>
      <c r="H9" s="186"/>
      <c r="I9" s="186"/>
    </row>
    <row r="10" spans="1:24" x14ac:dyDescent="0.3">
      <c r="A10" s="186"/>
      <c r="B10" s="186"/>
      <c r="C10" s="186"/>
      <c r="D10" s="186"/>
      <c r="E10" s="186"/>
      <c r="F10" s="186"/>
      <c r="G10" s="186"/>
      <c r="H10" s="186"/>
      <c r="I10" s="186"/>
    </row>
    <row r="11" spans="1:24" x14ac:dyDescent="0.3">
      <c r="A11" s="186"/>
      <c r="B11" s="186"/>
      <c r="C11" s="186"/>
      <c r="D11" s="186"/>
      <c r="E11" s="186"/>
      <c r="F11" s="186"/>
      <c r="G11" s="186"/>
      <c r="H11" s="186"/>
      <c r="I11" s="186"/>
    </row>
    <row r="12" spans="1:24" x14ac:dyDescent="0.3">
      <c r="A12" s="52"/>
      <c r="B12" s="52"/>
      <c r="C12" s="52"/>
      <c r="D12" s="52"/>
      <c r="E12" s="52"/>
      <c r="F12" s="52"/>
      <c r="G12" s="52"/>
      <c r="H12" s="68"/>
      <c r="I12" s="68"/>
    </row>
    <row r="13" spans="1:24" x14ac:dyDescent="0.3">
      <c r="A13" s="185" t="s">
        <v>151</v>
      </c>
      <c r="B13" s="185"/>
      <c r="C13" s="185"/>
      <c r="D13" s="185"/>
      <c r="E13" s="185"/>
      <c r="F13" s="65"/>
      <c r="G13" s="66"/>
      <c r="H13" s="67">
        <v>10</v>
      </c>
      <c r="I13" s="67">
        <f>IF(F13='6 - Strengthening Agriculture'!$M$3,H13,0)</f>
        <v>0</v>
      </c>
    </row>
    <row r="14" spans="1:24" x14ac:dyDescent="0.3">
      <c r="A14" s="186" t="s">
        <v>152</v>
      </c>
      <c r="B14" s="186"/>
      <c r="C14" s="186"/>
      <c r="D14" s="186"/>
      <c r="E14" s="186"/>
      <c r="F14" s="186"/>
      <c r="G14" s="186"/>
      <c r="H14" s="186"/>
      <c r="I14" s="186"/>
    </row>
    <row r="15" spans="1:24" x14ac:dyDescent="0.3">
      <c r="A15" s="186"/>
      <c r="B15" s="186"/>
      <c r="C15" s="186"/>
      <c r="D15" s="186"/>
      <c r="E15" s="186"/>
      <c r="F15" s="186"/>
      <c r="G15" s="186"/>
      <c r="H15" s="186"/>
      <c r="I15" s="186"/>
    </row>
    <row r="16" spans="1:24" x14ac:dyDescent="0.3">
      <c r="A16" s="186"/>
      <c r="B16" s="186"/>
      <c r="C16" s="186"/>
      <c r="D16" s="186"/>
      <c r="E16" s="186"/>
      <c r="F16" s="186"/>
      <c r="G16" s="186"/>
      <c r="H16" s="186"/>
      <c r="I16" s="186"/>
      <c r="O16" s="146"/>
      <c r="P16" s="146"/>
      <c r="Q16" s="146"/>
      <c r="R16" s="146"/>
      <c r="S16" s="146"/>
      <c r="T16" s="146"/>
      <c r="U16" s="146"/>
      <c r="V16" s="146"/>
      <c r="W16" s="146"/>
      <c r="X16" s="146"/>
    </row>
    <row r="17" spans="1:24" x14ac:dyDescent="0.3">
      <c r="A17" s="52"/>
      <c r="B17" s="52"/>
      <c r="C17" s="52"/>
      <c r="D17" s="52"/>
      <c r="E17" s="52"/>
      <c r="F17" s="52"/>
      <c r="G17" s="52"/>
      <c r="H17" s="68"/>
      <c r="I17" s="68"/>
      <c r="O17" s="146"/>
      <c r="P17" s="146"/>
      <c r="Q17" s="146"/>
      <c r="R17" s="146"/>
      <c r="S17" s="146"/>
      <c r="T17" s="146"/>
      <c r="U17" s="146"/>
      <c r="V17" s="146"/>
      <c r="W17" s="146"/>
      <c r="X17" s="146"/>
    </row>
    <row r="18" spans="1:24" x14ac:dyDescent="0.3">
      <c r="A18" s="185" t="s">
        <v>151</v>
      </c>
      <c r="B18" s="185"/>
      <c r="C18" s="185"/>
      <c r="D18" s="185"/>
      <c r="E18" s="185"/>
      <c r="F18" s="65"/>
      <c r="G18" s="66"/>
      <c r="H18" s="67">
        <v>10</v>
      </c>
      <c r="I18" s="67">
        <f>IF(F18='6 - Strengthening Agriculture'!$M$3,H18,0)</f>
        <v>0</v>
      </c>
      <c r="O18" s="146"/>
      <c r="P18" s="146"/>
      <c r="Q18" s="146"/>
      <c r="R18" s="146"/>
      <c r="S18" s="146"/>
      <c r="T18" s="146"/>
      <c r="U18" s="146"/>
      <c r="V18" s="146"/>
      <c r="W18" s="146"/>
      <c r="X18" s="146"/>
    </row>
    <row r="19" spans="1:24" x14ac:dyDescent="0.3">
      <c r="A19" s="186" t="s">
        <v>152</v>
      </c>
      <c r="B19" s="186"/>
      <c r="C19" s="186"/>
      <c r="D19" s="186"/>
      <c r="E19" s="186"/>
      <c r="F19" s="186"/>
      <c r="G19" s="186"/>
      <c r="H19" s="186"/>
      <c r="I19" s="186"/>
      <c r="O19" s="146"/>
      <c r="P19" s="146"/>
      <c r="Q19" s="146"/>
      <c r="R19" s="146"/>
      <c r="S19" s="146"/>
      <c r="T19" s="146"/>
      <c r="U19" s="146"/>
      <c r="V19" s="146"/>
      <c r="W19" s="146"/>
      <c r="X19" s="146"/>
    </row>
    <row r="20" spans="1:24" x14ac:dyDescent="0.3">
      <c r="A20" s="186"/>
      <c r="B20" s="186"/>
      <c r="C20" s="186"/>
      <c r="D20" s="186"/>
      <c r="E20" s="186"/>
      <c r="F20" s="186"/>
      <c r="G20" s="186"/>
      <c r="H20" s="186"/>
      <c r="I20" s="186"/>
    </row>
    <row r="21" spans="1:24" x14ac:dyDescent="0.3">
      <c r="A21" s="186"/>
      <c r="B21" s="186"/>
      <c r="C21" s="186"/>
      <c r="D21" s="186"/>
      <c r="E21" s="186"/>
      <c r="F21" s="186"/>
      <c r="G21" s="186"/>
      <c r="H21" s="186"/>
      <c r="I21" s="186"/>
    </row>
    <row r="22" spans="1:24" x14ac:dyDescent="0.3">
      <c r="A22" s="79"/>
      <c r="B22" s="79"/>
      <c r="C22" s="79"/>
      <c r="D22" s="79"/>
      <c r="E22" s="79"/>
      <c r="F22" s="79"/>
      <c r="G22" s="79"/>
      <c r="H22" s="79"/>
      <c r="I22" s="79"/>
    </row>
    <row r="23" spans="1:24" ht="18" x14ac:dyDescent="0.35">
      <c r="A23" s="62" t="s">
        <v>241</v>
      </c>
      <c r="B23" s="52"/>
      <c r="C23" s="52"/>
      <c r="D23" s="52"/>
      <c r="E23" s="52"/>
      <c r="F23" s="52"/>
      <c r="G23" s="52"/>
      <c r="H23" s="68"/>
      <c r="I23" s="68"/>
    </row>
    <row r="24" spans="1:24" s="31" customFormat="1" x14ac:dyDescent="0.3">
      <c r="A24" s="196" t="s">
        <v>20</v>
      </c>
      <c r="B24" s="196"/>
      <c r="C24" s="196"/>
      <c r="D24" s="196"/>
      <c r="E24" s="196"/>
      <c r="F24" s="64" t="s">
        <v>21</v>
      </c>
      <c r="G24" s="64" t="s">
        <v>22</v>
      </c>
      <c r="H24" s="64" t="s">
        <v>23</v>
      </c>
      <c r="I24" s="64" t="s">
        <v>24</v>
      </c>
      <c r="M24" s="187" t="s">
        <v>260</v>
      </c>
      <c r="N24" s="188"/>
      <c r="O24" s="188"/>
      <c r="P24" s="188"/>
      <c r="Q24" s="188"/>
      <c r="R24" s="188"/>
      <c r="S24" s="188"/>
      <c r="T24" s="188"/>
      <c r="U24" s="188"/>
      <c r="V24" s="189"/>
    </row>
    <row r="25" spans="1:24" x14ac:dyDescent="0.3">
      <c r="A25" s="185" t="s">
        <v>151</v>
      </c>
      <c r="B25" s="185"/>
      <c r="C25" s="185"/>
      <c r="D25" s="185"/>
      <c r="E25" s="185"/>
      <c r="F25" s="65"/>
      <c r="G25" s="66"/>
      <c r="H25" s="67">
        <v>10</v>
      </c>
      <c r="I25" s="67">
        <f>IF(F25='6 - Strengthening Agriculture'!$M$3,H25,0)</f>
        <v>0</v>
      </c>
      <c r="M25" s="190"/>
      <c r="N25" s="191"/>
      <c r="O25" s="191"/>
      <c r="P25" s="191"/>
      <c r="Q25" s="191"/>
      <c r="R25" s="191"/>
      <c r="S25" s="191"/>
      <c r="T25" s="191"/>
      <c r="U25" s="191"/>
      <c r="V25" s="192"/>
    </row>
    <row r="26" spans="1:24" x14ac:dyDescent="0.3">
      <c r="A26" s="186" t="s">
        <v>152</v>
      </c>
      <c r="B26" s="186"/>
      <c r="C26" s="186"/>
      <c r="D26" s="186"/>
      <c r="E26" s="186"/>
      <c r="F26" s="186"/>
      <c r="G26" s="186"/>
      <c r="H26" s="186"/>
      <c r="I26" s="186"/>
      <c r="M26" s="190"/>
      <c r="N26" s="191"/>
      <c r="O26" s="191"/>
      <c r="P26" s="191"/>
      <c r="Q26" s="191"/>
      <c r="R26" s="191"/>
      <c r="S26" s="191"/>
      <c r="T26" s="191"/>
      <c r="U26" s="191"/>
      <c r="V26" s="192"/>
    </row>
    <row r="27" spans="1:24" x14ac:dyDescent="0.3">
      <c r="A27" s="186"/>
      <c r="B27" s="186"/>
      <c r="C27" s="186"/>
      <c r="D27" s="186"/>
      <c r="E27" s="186"/>
      <c r="F27" s="186"/>
      <c r="G27" s="186"/>
      <c r="H27" s="186"/>
      <c r="I27" s="186"/>
      <c r="M27" s="193"/>
      <c r="N27" s="194"/>
      <c r="O27" s="194"/>
      <c r="P27" s="194"/>
      <c r="Q27" s="194"/>
      <c r="R27" s="194"/>
      <c r="S27" s="194"/>
      <c r="T27" s="194"/>
      <c r="U27" s="194"/>
      <c r="V27" s="195"/>
    </row>
    <row r="28" spans="1:24" x14ac:dyDescent="0.3">
      <c r="A28" s="186"/>
      <c r="B28" s="186"/>
      <c r="C28" s="186"/>
      <c r="D28" s="186"/>
      <c r="E28" s="186"/>
      <c r="F28" s="186"/>
      <c r="G28" s="186"/>
      <c r="H28" s="186"/>
      <c r="I28" s="186"/>
    </row>
    <row r="29" spans="1:24" x14ac:dyDescent="0.3">
      <c r="A29" s="52"/>
      <c r="B29" s="52"/>
      <c r="C29" s="52"/>
      <c r="D29" s="52"/>
      <c r="E29" s="52"/>
      <c r="F29" s="52"/>
      <c r="G29" s="52"/>
      <c r="H29" s="68"/>
      <c r="I29" s="68"/>
    </row>
    <row r="30" spans="1:24" x14ac:dyDescent="0.3">
      <c r="A30" s="185" t="s">
        <v>151</v>
      </c>
      <c r="B30" s="185"/>
      <c r="C30" s="185"/>
      <c r="D30" s="185"/>
      <c r="E30" s="185"/>
      <c r="F30" s="65"/>
      <c r="G30" s="66"/>
      <c r="H30" s="67">
        <v>10</v>
      </c>
      <c r="I30" s="67">
        <f>IF(F30='6 - Strengthening Agriculture'!$M$3,H30,0)</f>
        <v>0</v>
      </c>
    </row>
    <row r="31" spans="1:24" x14ac:dyDescent="0.3">
      <c r="A31" s="186" t="s">
        <v>152</v>
      </c>
      <c r="B31" s="186"/>
      <c r="C31" s="186"/>
      <c r="D31" s="186"/>
      <c r="E31" s="186"/>
      <c r="F31" s="186"/>
      <c r="G31" s="186"/>
      <c r="H31" s="186"/>
      <c r="I31" s="186"/>
    </row>
    <row r="32" spans="1:24" x14ac:dyDescent="0.3">
      <c r="A32" s="186"/>
      <c r="B32" s="186"/>
      <c r="C32" s="186"/>
      <c r="D32" s="186"/>
      <c r="E32" s="186"/>
      <c r="F32" s="186"/>
      <c r="G32" s="186"/>
      <c r="H32" s="186"/>
      <c r="I32" s="186"/>
    </row>
    <row r="33" spans="1:22" x14ac:dyDescent="0.3">
      <c r="A33" s="186"/>
      <c r="B33" s="186"/>
      <c r="C33" s="186"/>
      <c r="D33" s="186"/>
      <c r="E33" s="186"/>
      <c r="F33" s="186"/>
      <c r="G33" s="186"/>
      <c r="H33" s="186"/>
      <c r="I33" s="186"/>
    </row>
    <row r="34" spans="1:22" x14ac:dyDescent="0.3">
      <c r="A34" s="52"/>
      <c r="B34" s="52"/>
      <c r="C34" s="52"/>
      <c r="D34" s="52"/>
      <c r="E34" s="52"/>
      <c r="F34" s="52"/>
      <c r="G34" s="52"/>
      <c r="H34" s="68"/>
      <c r="I34" s="68"/>
    </row>
    <row r="35" spans="1:22" x14ac:dyDescent="0.3">
      <c r="A35" s="185" t="s">
        <v>151</v>
      </c>
      <c r="B35" s="185"/>
      <c r="C35" s="185"/>
      <c r="D35" s="185"/>
      <c r="E35" s="185"/>
      <c r="F35" s="65"/>
      <c r="G35" s="66"/>
      <c r="H35" s="67">
        <v>10</v>
      </c>
      <c r="I35" s="67">
        <f>IF(F35='6 - Strengthening Agriculture'!$M$3,H35,0)</f>
        <v>0</v>
      </c>
    </row>
    <row r="36" spans="1:22" x14ac:dyDescent="0.3">
      <c r="A36" s="186" t="s">
        <v>152</v>
      </c>
      <c r="B36" s="186"/>
      <c r="C36" s="186"/>
      <c r="D36" s="186"/>
      <c r="E36" s="186"/>
      <c r="F36" s="186"/>
      <c r="G36" s="186"/>
      <c r="H36" s="186"/>
      <c r="I36" s="186"/>
    </row>
    <row r="37" spans="1:22" x14ac:dyDescent="0.3">
      <c r="A37" s="186"/>
      <c r="B37" s="186"/>
      <c r="C37" s="186"/>
      <c r="D37" s="186"/>
      <c r="E37" s="186"/>
      <c r="F37" s="186"/>
      <c r="G37" s="186"/>
      <c r="H37" s="186"/>
      <c r="I37" s="186"/>
    </row>
    <row r="38" spans="1:22" x14ac:dyDescent="0.3">
      <c r="A38" s="186"/>
      <c r="B38" s="186"/>
      <c r="C38" s="186"/>
      <c r="D38" s="186"/>
      <c r="E38" s="186"/>
      <c r="F38" s="186"/>
      <c r="G38" s="186"/>
      <c r="H38" s="186"/>
      <c r="I38" s="186"/>
    </row>
    <row r="39" spans="1:22" x14ac:dyDescent="0.3">
      <c r="A39" s="52"/>
      <c r="B39" s="52"/>
      <c r="C39" s="52"/>
      <c r="D39" s="52"/>
      <c r="E39" s="52"/>
      <c r="F39" s="52"/>
      <c r="G39" s="52"/>
      <c r="H39" s="68"/>
      <c r="I39" s="68"/>
    </row>
    <row r="40" spans="1:22" x14ac:dyDescent="0.3">
      <c r="A40" s="185" t="s">
        <v>151</v>
      </c>
      <c r="B40" s="185"/>
      <c r="C40" s="185"/>
      <c r="D40" s="185"/>
      <c r="E40" s="185"/>
      <c r="F40" s="65"/>
      <c r="G40" s="66"/>
      <c r="H40" s="67">
        <v>10</v>
      </c>
      <c r="I40" s="67">
        <f>IF(F40='6 - Strengthening Agriculture'!$M$3,H40,0)</f>
        <v>0</v>
      </c>
    </row>
    <row r="41" spans="1:22" ht="15" customHeight="1" x14ac:dyDescent="0.3">
      <c r="A41" s="186" t="s">
        <v>152</v>
      </c>
      <c r="B41" s="186"/>
      <c r="C41" s="186"/>
      <c r="D41" s="186"/>
      <c r="E41" s="186"/>
      <c r="F41" s="186"/>
      <c r="G41" s="186"/>
      <c r="H41" s="186"/>
      <c r="I41" s="186"/>
    </row>
    <row r="42" spans="1:22" x14ac:dyDescent="0.3">
      <c r="A42" s="186"/>
      <c r="B42" s="186"/>
      <c r="C42" s="186"/>
      <c r="D42" s="186"/>
      <c r="E42" s="186"/>
      <c r="F42" s="186"/>
      <c r="G42" s="186"/>
      <c r="H42" s="186"/>
      <c r="I42" s="186"/>
    </row>
    <row r="43" spans="1:22" x14ac:dyDescent="0.3">
      <c r="A43" s="186"/>
      <c r="B43" s="186"/>
      <c r="C43" s="186"/>
      <c r="D43" s="186"/>
      <c r="E43" s="186"/>
      <c r="F43" s="186"/>
      <c r="G43" s="186"/>
      <c r="H43" s="186"/>
      <c r="I43" s="186"/>
    </row>
    <row r="44" spans="1:22" x14ac:dyDescent="0.3">
      <c r="A44" s="52"/>
      <c r="B44" s="52"/>
      <c r="C44" s="52"/>
      <c r="D44" s="52"/>
      <c r="E44" s="52"/>
      <c r="F44" s="52"/>
      <c r="G44" s="52"/>
      <c r="H44" s="68"/>
      <c r="I44" s="68"/>
    </row>
    <row r="45" spans="1:22" x14ac:dyDescent="0.3">
      <c r="A45" s="52"/>
      <c r="B45" s="52"/>
      <c r="C45" s="52"/>
      <c r="D45" s="52"/>
      <c r="E45" s="52"/>
      <c r="F45" s="52"/>
      <c r="G45" s="52"/>
      <c r="H45" s="68"/>
      <c r="I45" s="68"/>
    </row>
    <row r="46" spans="1:22" ht="18" x14ac:dyDescent="0.35">
      <c r="A46" s="62" t="s">
        <v>242</v>
      </c>
      <c r="B46" s="52"/>
      <c r="C46" s="52"/>
      <c r="D46" s="52"/>
      <c r="E46" s="52"/>
      <c r="F46" s="52"/>
      <c r="G46" s="52"/>
      <c r="H46" s="68"/>
      <c r="I46" s="68"/>
      <c r="M46" s="187" t="s">
        <v>261</v>
      </c>
      <c r="N46" s="188"/>
      <c r="O46" s="188"/>
      <c r="P46" s="188"/>
      <c r="Q46" s="188"/>
      <c r="R46" s="188"/>
      <c r="S46" s="188"/>
      <c r="T46" s="188"/>
      <c r="U46" s="188"/>
      <c r="V46" s="189"/>
    </row>
    <row r="47" spans="1:22" x14ac:dyDescent="0.3">
      <c r="A47" s="196" t="s">
        <v>20</v>
      </c>
      <c r="B47" s="196"/>
      <c r="C47" s="196"/>
      <c r="D47" s="196"/>
      <c r="E47" s="196"/>
      <c r="F47" s="64" t="s">
        <v>21</v>
      </c>
      <c r="G47" s="64" t="s">
        <v>22</v>
      </c>
      <c r="H47" s="64" t="s">
        <v>23</v>
      </c>
      <c r="I47" s="64" t="s">
        <v>24</v>
      </c>
      <c r="M47" s="190"/>
      <c r="N47" s="191"/>
      <c r="O47" s="191"/>
      <c r="P47" s="191"/>
      <c r="Q47" s="191"/>
      <c r="R47" s="191"/>
      <c r="S47" s="191"/>
      <c r="T47" s="191"/>
      <c r="U47" s="191"/>
      <c r="V47" s="192"/>
    </row>
    <row r="48" spans="1:22" x14ac:dyDescent="0.3">
      <c r="A48" s="185" t="s">
        <v>151</v>
      </c>
      <c r="B48" s="185"/>
      <c r="C48" s="185"/>
      <c r="D48" s="185"/>
      <c r="E48" s="185"/>
      <c r="F48" s="65"/>
      <c r="G48" s="66"/>
      <c r="H48" s="67">
        <v>10</v>
      </c>
      <c r="I48" s="67">
        <f>IF(F48='6 - Strengthening Agriculture'!$M$3,H48,0)</f>
        <v>0</v>
      </c>
      <c r="M48" s="190"/>
      <c r="N48" s="191"/>
      <c r="O48" s="191"/>
      <c r="P48" s="191"/>
      <c r="Q48" s="191"/>
      <c r="R48" s="191"/>
      <c r="S48" s="191"/>
      <c r="T48" s="191"/>
      <c r="U48" s="191"/>
      <c r="V48" s="192"/>
    </row>
    <row r="49" spans="1:22" x14ac:dyDescent="0.3">
      <c r="A49" s="186" t="s">
        <v>152</v>
      </c>
      <c r="B49" s="186"/>
      <c r="C49" s="186"/>
      <c r="D49" s="186"/>
      <c r="E49" s="186"/>
      <c r="F49" s="186"/>
      <c r="G49" s="186"/>
      <c r="H49" s="186"/>
      <c r="I49" s="186"/>
      <c r="M49" s="193"/>
      <c r="N49" s="194"/>
      <c r="O49" s="194"/>
      <c r="P49" s="194"/>
      <c r="Q49" s="194"/>
      <c r="R49" s="194"/>
      <c r="S49" s="194"/>
      <c r="T49" s="194"/>
      <c r="U49" s="194"/>
      <c r="V49" s="195"/>
    </row>
    <row r="50" spans="1:22" x14ac:dyDescent="0.3">
      <c r="A50" s="186"/>
      <c r="B50" s="186"/>
      <c r="C50" s="186"/>
      <c r="D50" s="186"/>
      <c r="E50" s="186"/>
      <c r="F50" s="186"/>
      <c r="G50" s="186"/>
      <c r="H50" s="186"/>
      <c r="I50" s="186"/>
    </row>
    <row r="51" spans="1:22" x14ac:dyDescent="0.3">
      <c r="A51" s="186"/>
      <c r="B51" s="186"/>
      <c r="C51" s="186"/>
      <c r="D51" s="186"/>
      <c r="E51" s="186"/>
      <c r="F51" s="186"/>
      <c r="G51" s="186"/>
      <c r="H51" s="186"/>
      <c r="I51" s="186"/>
    </row>
    <row r="52" spans="1:22" x14ac:dyDescent="0.3">
      <c r="A52" s="52"/>
      <c r="B52" s="52"/>
      <c r="C52" s="52"/>
      <c r="D52" s="52"/>
      <c r="E52" s="52"/>
      <c r="F52" s="52"/>
      <c r="G52" s="52"/>
      <c r="H52" s="68"/>
      <c r="I52" s="68"/>
    </row>
    <row r="53" spans="1:22" x14ac:dyDescent="0.3">
      <c r="A53" s="185" t="s">
        <v>151</v>
      </c>
      <c r="B53" s="185"/>
      <c r="C53" s="185"/>
      <c r="D53" s="185"/>
      <c r="E53" s="185"/>
      <c r="F53" s="65"/>
      <c r="G53" s="66"/>
      <c r="H53" s="67">
        <v>10</v>
      </c>
      <c r="I53" s="67">
        <f>IF(F53='6 - Strengthening Agriculture'!$M$3,H53,0)</f>
        <v>0</v>
      </c>
    </row>
    <row r="54" spans="1:22" x14ac:dyDescent="0.3">
      <c r="A54" s="186" t="s">
        <v>152</v>
      </c>
      <c r="B54" s="186"/>
      <c r="C54" s="186"/>
      <c r="D54" s="186"/>
      <c r="E54" s="186"/>
      <c r="F54" s="186"/>
      <c r="G54" s="186"/>
      <c r="H54" s="186"/>
      <c r="I54" s="186"/>
    </row>
    <row r="55" spans="1:22" x14ac:dyDescent="0.3">
      <c r="A55" s="186"/>
      <c r="B55" s="186"/>
      <c r="C55" s="186"/>
      <c r="D55" s="186"/>
      <c r="E55" s="186"/>
      <c r="F55" s="186"/>
      <c r="G55" s="186"/>
      <c r="H55" s="186"/>
      <c r="I55" s="186"/>
    </row>
    <row r="56" spans="1:22" x14ac:dyDescent="0.3">
      <c r="A56" s="186"/>
      <c r="B56" s="186"/>
      <c r="C56" s="186"/>
      <c r="D56" s="186"/>
      <c r="E56" s="186"/>
      <c r="F56" s="186"/>
      <c r="G56" s="186"/>
      <c r="H56" s="186"/>
      <c r="I56" s="186"/>
    </row>
    <row r="57" spans="1:22" x14ac:dyDescent="0.3">
      <c r="A57" s="52"/>
      <c r="B57" s="52"/>
      <c r="C57" s="52"/>
      <c r="D57" s="52"/>
      <c r="E57" s="52"/>
      <c r="F57" s="52"/>
      <c r="G57" s="52"/>
      <c r="H57" s="68"/>
      <c r="I57" s="68"/>
    </row>
    <row r="58" spans="1:22" x14ac:dyDescent="0.3">
      <c r="A58" s="185" t="s">
        <v>151</v>
      </c>
      <c r="B58" s="185"/>
      <c r="C58" s="185"/>
      <c r="D58" s="185"/>
      <c r="E58" s="185"/>
      <c r="F58" s="65"/>
      <c r="G58" s="66"/>
      <c r="H58" s="67">
        <v>10</v>
      </c>
      <c r="I58" s="67">
        <f>IF(F58='6 - Strengthening Agriculture'!$M$3,H58,0)</f>
        <v>0</v>
      </c>
    </row>
    <row r="59" spans="1:22" x14ac:dyDescent="0.3">
      <c r="A59" s="186" t="s">
        <v>152</v>
      </c>
      <c r="B59" s="186"/>
      <c r="C59" s="186"/>
      <c r="D59" s="186"/>
      <c r="E59" s="186"/>
      <c r="F59" s="186"/>
      <c r="G59" s="186"/>
      <c r="H59" s="186"/>
      <c r="I59" s="186"/>
    </row>
    <row r="60" spans="1:22" x14ac:dyDescent="0.3">
      <c r="A60" s="186"/>
      <c r="B60" s="186"/>
      <c r="C60" s="186"/>
      <c r="D60" s="186"/>
      <c r="E60" s="186"/>
      <c r="F60" s="186"/>
      <c r="G60" s="186"/>
      <c r="H60" s="186"/>
      <c r="I60" s="186"/>
    </row>
    <row r="61" spans="1:22" x14ac:dyDescent="0.3">
      <c r="A61" s="186"/>
      <c r="B61" s="186"/>
      <c r="C61" s="186"/>
      <c r="D61" s="186"/>
      <c r="E61" s="186"/>
      <c r="F61" s="186"/>
      <c r="G61" s="186"/>
      <c r="H61" s="186"/>
      <c r="I61" s="186"/>
    </row>
    <row r="62" spans="1:22" x14ac:dyDescent="0.3">
      <c r="A62" s="52"/>
      <c r="B62" s="52"/>
      <c r="C62" s="52"/>
      <c r="D62" s="52"/>
      <c r="E62" s="52"/>
      <c r="F62" s="52"/>
      <c r="G62" s="52"/>
      <c r="H62" s="68"/>
      <c r="I62" s="68"/>
    </row>
    <row r="63" spans="1:22" x14ac:dyDescent="0.3">
      <c r="A63" s="185" t="s">
        <v>151</v>
      </c>
      <c r="B63" s="185"/>
      <c r="C63" s="185"/>
      <c r="D63" s="185"/>
      <c r="E63" s="185"/>
      <c r="F63" s="65"/>
      <c r="G63" s="66"/>
      <c r="H63" s="67">
        <v>10</v>
      </c>
      <c r="I63" s="67">
        <f>IF(F63='6 - Strengthening Agriculture'!$M$3,H63,0)</f>
        <v>0</v>
      </c>
    </row>
    <row r="64" spans="1:22" x14ac:dyDescent="0.3">
      <c r="A64" s="186" t="s">
        <v>152</v>
      </c>
      <c r="B64" s="186"/>
      <c r="C64" s="186"/>
      <c r="D64" s="186"/>
      <c r="E64" s="186"/>
      <c r="F64" s="186"/>
      <c r="G64" s="186"/>
      <c r="H64" s="186"/>
      <c r="I64" s="186"/>
    </row>
    <row r="65" spans="1:22" x14ac:dyDescent="0.3">
      <c r="A65" s="186"/>
      <c r="B65" s="186"/>
      <c r="C65" s="186"/>
      <c r="D65" s="186"/>
      <c r="E65" s="186"/>
      <c r="F65" s="186"/>
      <c r="G65" s="186"/>
      <c r="H65" s="186"/>
      <c r="I65" s="186"/>
    </row>
    <row r="66" spans="1:22" x14ac:dyDescent="0.3">
      <c r="A66" s="186"/>
      <c r="B66" s="186"/>
      <c r="C66" s="186"/>
      <c r="D66" s="186"/>
      <c r="E66" s="186"/>
      <c r="F66" s="186"/>
      <c r="G66" s="186"/>
      <c r="H66" s="186"/>
      <c r="I66" s="186"/>
    </row>
    <row r="67" spans="1:22" x14ac:dyDescent="0.3">
      <c r="A67" s="79"/>
      <c r="B67" s="79"/>
      <c r="C67" s="79"/>
      <c r="D67" s="79"/>
      <c r="E67" s="79"/>
      <c r="F67" s="79"/>
      <c r="G67" s="79"/>
      <c r="H67" s="79"/>
      <c r="I67" s="79"/>
    </row>
    <row r="68" spans="1:22" x14ac:dyDescent="0.3">
      <c r="A68" s="79"/>
      <c r="B68" s="79"/>
      <c r="C68" s="79"/>
      <c r="D68" s="79"/>
      <c r="E68" s="79"/>
      <c r="F68" s="79"/>
      <c r="G68" s="79"/>
      <c r="H68" s="79"/>
      <c r="I68" s="79"/>
    </row>
    <row r="69" spans="1:22" ht="18" x14ac:dyDescent="0.35">
      <c r="A69" s="80" t="s">
        <v>243</v>
      </c>
      <c r="B69" s="79"/>
      <c r="C69" s="79"/>
      <c r="D69" s="79"/>
      <c r="E69" s="79"/>
      <c r="F69" s="79"/>
      <c r="G69" s="79"/>
      <c r="H69" s="79"/>
      <c r="I69" s="79"/>
    </row>
    <row r="70" spans="1:22" x14ac:dyDescent="0.3">
      <c r="A70" s="197" t="s">
        <v>20</v>
      </c>
      <c r="B70" s="197"/>
      <c r="C70" s="197"/>
      <c r="D70" s="197"/>
      <c r="E70" s="197"/>
      <c r="F70" s="57" t="s">
        <v>21</v>
      </c>
      <c r="G70" s="57" t="s">
        <v>22</v>
      </c>
      <c r="H70" s="57" t="s">
        <v>23</v>
      </c>
      <c r="I70" s="57" t="s">
        <v>24</v>
      </c>
    </row>
    <row r="71" spans="1:22" x14ac:dyDescent="0.3">
      <c r="A71" s="198" t="s">
        <v>207</v>
      </c>
      <c r="B71" s="199"/>
      <c r="C71" s="199"/>
      <c r="D71" s="199"/>
      <c r="E71" s="200"/>
      <c r="F71" s="55"/>
      <c r="G71" s="55"/>
      <c r="H71" s="13">
        <v>5</v>
      </c>
      <c r="I71" s="13">
        <f>SUM(F71*H71)</f>
        <v>0</v>
      </c>
      <c r="K71">
        <v>1</v>
      </c>
      <c r="M71" s="211" t="s">
        <v>184</v>
      </c>
      <c r="N71" s="212"/>
      <c r="O71" s="212"/>
      <c r="P71" s="212"/>
      <c r="Q71" s="212"/>
      <c r="R71" s="212"/>
      <c r="S71" s="212"/>
      <c r="T71" s="212"/>
      <c r="U71" s="212"/>
      <c r="V71" s="213"/>
    </row>
    <row r="72" spans="1:22" ht="15" customHeight="1" x14ac:dyDescent="0.3">
      <c r="A72" s="166" t="s">
        <v>149</v>
      </c>
      <c r="B72" s="167"/>
      <c r="C72" s="167"/>
      <c r="D72" s="167"/>
      <c r="E72" s="168"/>
      <c r="F72" s="18"/>
      <c r="G72" s="18"/>
      <c r="H72" s="18"/>
      <c r="I72" s="18"/>
      <c r="K72">
        <v>2</v>
      </c>
      <c r="M72" s="202" t="s">
        <v>257</v>
      </c>
      <c r="N72" s="203"/>
      <c r="O72" s="203"/>
      <c r="P72" s="203"/>
      <c r="Q72" s="203"/>
      <c r="R72" s="203"/>
      <c r="S72" s="203"/>
      <c r="T72" s="203"/>
      <c r="U72" s="203"/>
      <c r="V72" s="204"/>
    </row>
    <row r="73" spans="1:22" x14ac:dyDescent="0.3">
      <c r="A73" s="177" t="s">
        <v>156</v>
      </c>
      <c r="B73" s="178"/>
      <c r="C73" s="178"/>
      <c r="D73" s="178"/>
      <c r="E73" s="179"/>
      <c r="F73" s="55"/>
      <c r="G73" s="55"/>
      <c r="H73" s="13">
        <v>5</v>
      </c>
      <c r="I73" s="13">
        <f t="shared" ref="I73:I78" si="0">IF(F73=$L$2,H73,0)</f>
        <v>0</v>
      </c>
      <c r="K73">
        <v>3</v>
      </c>
      <c r="M73" s="205"/>
      <c r="N73" s="206"/>
      <c r="O73" s="206"/>
      <c r="P73" s="206"/>
      <c r="Q73" s="206"/>
      <c r="R73" s="206"/>
      <c r="S73" s="206"/>
      <c r="T73" s="206"/>
      <c r="U73" s="206"/>
      <c r="V73" s="207"/>
    </row>
    <row r="74" spans="1:22" x14ac:dyDescent="0.3">
      <c r="A74" s="177" t="s">
        <v>156</v>
      </c>
      <c r="B74" s="178"/>
      <c r="C74" s="178"/>
      <c r="D74" s="178"/>
      <c r="E74" s="179"/>
      <c r="F74" s="55"/>
      <c r="G74" s="55"/>
      <c r="H74" s="13">
        <v>5</v>
      </c>
      <c r="I74" s="13">
        <f t="shared" si="0"/>
        <v>0</v>
      </c>
      <c r="M74" s="208"/>
      <c r="N74" s="209"/>
      <c r="O74" s="209"/>
      <c r="P74" s="209"/>
      <c r="Q74" s="209"/>
      <c r="R74" s="209"/>
      <c r="S74" s="209"/>
      <c r="T74" s="209"/>
      <c r="U74" s="209"/>
      <c r="V74" s="210"/>
    </row>
    <row r="75" spans="1:22" x14ac:dyDescent="0.3">
      <c r="A75" s="177" t="s">
        <v>156</v>
      </c>
      <c r="B75" s="178"/>
      <c r="C75" s="178"/>
      <c r="D75" s="178"/>
      <c r="E75" s="179"/>
      <c r="F75" s="55"/>
      <c r="G75" s="55"/>
      <c r="H75" s="13">
        <v>5</v>
      </c>
      <c r="I75" s="13">
        <f t="shared" si="0"/>
        <v>0</v>
      </c>
    </row>
    <row r="76" spans="1:22" x14ac:dyDescent="0.3">
      <c r="A76" s="166" t="s">
        <v>157</v>
      </c>
      <c r="B76" s="167"/>
      <c r="C76" s="167"/>
      <c r="D76" s="167"/>
      <c r="E76" s="168"/>
      <c r="F76" s="55"/>
      <c r="G76" s="55"/>
      <c r="H76" s="13">
        <v>2</v>
      </c>
      <c r="I76" s="13">
        <f t="shared" si="0"/>
        <v>0</v>
      </c>
    </row>
    <row r="77" spans="1:22" x14ac:dyDescent="0.3">
      <c r="A77" s="166" t="s">
        <v>185</v>
      </c>
      <c r="B77" s="167"/>
      <c r="C77" s="167"/>
      <c r="D77" s="167"/>
      <c r="E77" s="168"/>
      <c r="F77" s="55"/>
      <c r="G77" s="55"/>
      <c r="H77" s="13">
        <v>5</v>
      </c>
      <c r="I77" s="13">
        <f t="shared" si="0"/>
        <v>0</v>
      </c>
    </row>
    <row r="78" spans="1:22" x14ac:dyDescent="0.3">
      <c r="A78" s="166" t="s">
        <v>143</v>
      </c>
      <c r="B78" s="167"/>
      <c r="C78" s="167"/>
      <c r="D78" s="167"/>
      <c r="E78" s="168"/>
      <c r="F78" s="55"/>
      <c r="G78" s="55"/>
      <c r="H78" s="13">
        <v>5</v>
      </c>
      <c r="I78" s="13">
        <f t="shared" si="0"/>
        <v>0</v>
      </c>
    </row>
    <row r="79" spans="1:22" x14ac:dyDescent="0.3">
      <c r="A79" s="166" t="s">
        <v>148</v>
      </c>
      <c r="B79" s="167"/>
      <c r="C79" s="167"/>
      <c r="D79" s="167"/>
      <c r="E79" s="168"/>
      <c r="F79" s="18"/>
      <c r="G79" s="18"/>
      <c r="H79" s="18"/>
      <c r="I79" s="18"/>
    </row>
    <row r="80" spans="1:22" x14ac:dyDescent="0.3">
      <c r="A80" s="177" t="s">
        <v>201</v>
      </c>
      <c r="B80" s="178"/>
      <c r="C80" s="178"/>
      <c r="D80" s="178"/>
      <c r="E80" s="179"/>
      <c r="F80" s="55"/>
      <c r="G80" s="55"/>
      <c r="H80" s="13">
        <v>5</v>
      </c>
      <c r="I80" s="13">
        <f>IF(F80=$L$2,H80,0)</f>
        <v>0</v>
      </c>
    </row>
    <row r="81" spans="1:22" x14ac:dyDescent="0.3">
      <c r="A81" s="177" t="s">
        <v>201</v>
      </c>
      <c r="B81" s="178"/>
      <c r="C81" s="178"/>
      <c r="D81" s="178"/>
      <c r="E81" s="179"/>
      <c r="F81" s="55"/>
      <c r="G81" s="55"/>
      <c r="H81" s="13">
        <v>5</v>
      </c>
      <c r="I81" s="13">
        <f>IF(F81=$L$2,H81,0)</f>
        <v>0</v>
      </c>
    </row>
    <row r="82" spans="1:22" x14ac:dyDescent="0.3">
      <c r="A82" s="177" t="s">
        <v>201</v>
      </c>
      <c r="B82" s="178"/>
      <c r="C82" s="178"/>
      <c r="D82" s="178"/>
      <c r="E82" s="179"/>
      <c r="F82" s="55"/>
      <c r="G82" s="55"/>
      <c r="H82" s="13">
        <v>5</v>
      </c>
      <c r="I82" s="13">
        <f>IF(F82=$L$2,H82,0)</f>
        <v>0</v>
      </c>
    </row>
    <row r="83" spans="1:22" x14ac:dyDescent="0.3">
      <c r="A83" s="185" t="s">
        <v>201</v>
      </c>
      <c r="B83" s="185"/>
      <c r="C83" s="185"/>
      <c r="D83" s="185"/>
      <c r="E83" s="185"/>
      <c r="F83" s="55"/>
      <c r="G83" s="55"/>
      <c r="H83" s="13">
        <v>5</v>
      </c>
      <c r="I83" s="13">
        <f>IF(F83=$L$2,H83,0)</f>
        <v>0</v>
      </c>
    </row>
    <row r="84" spans="1:22" x14ac:dyDescent="0.3">
      <c r="A84" s="77"/>
      <c r="B84" s="77"/>
      <c r="C84" s="77"/>
      <c r="D84" s="77"/>
      <c r="E84" s="77"/>
      <c r="F84" s="78"/>
      <c r="G84" s="78"/>
      <c r="H84" s="78"/>
      <c r="I84" s="78"/>
    </row>
    <row r="86" spans="1:22" ht="18" x14ac:dyDescent="0.35">
      <c r="A86" s="62" t="s">
        <v>150</v>
      </c>
      <c r="B86" s="62"/>
      <c r="C86" s="62"/>
      <c r="D86" s="62"/>
      <c r="E86" s="62"/>
      <c r="F86" s="62"/>
      <c r="G86" s="62"/>
      <c r="H86" s="63"/>
      <c r="I86" s="63"/>
      <c r="M86" s="187" t="s">
        <v>258</v>
      </c>
      <c r="N86" s="188"/>
      <c r="O86" s="188"/>
      <c r="P86" s="188"/>
      <c r="Q86" s="188"/>
      <c r="R86" s="188"/>
      <c r="S86" s="188"/>
      <c r="T86" s="188"/>
      <c r="U86" s="188"/>
      <c r="V86" s="189"/>
    </row>
    <row r="87" spans="1:22" x14ac:dyDescent="0.3">
      <c r="A87" s="196" t="s">
        <v>20</v>
      </c>
      <c r="B87" s="196"/>
      <c r="C87" s="196"/>
      <c r="D87" s="196"/>
      <c r="E87" s="196"/>
      <c r="F87" s="64" t="s">
        <v>21</v>
      </c>
      <c r="G87" s="64" t="s">
        <v>22</v>
      </c>
      <c r="H87" s="64" t="s">
        <v>23</v>
      </c>
      <c r="I87" s="64" t="s">
        <v>24</v>
      </c>
      <c r="M87" s="190"/>
      <c r="N87" s="191"/>
      <c r="O87" s="191"/>
      <c r="P87" s="191"/>
      <c r="Q87" s="191"/>
      <c r="R87" s="191"/>
      <c r="S87" s="191"/>
      <c r="T87" s="191"/>
      <c r="U87" s="191"/>
      <c r="V87" s="192"/>
    </row>
    <row r="88" spans="1:22" x14ac:dyDescent="0.3">
      <c r="A88" s="185" t="s">
        <v>151</v>
      </c>
      <c r="B88" s="185"/>
      <c r="C88" s="185"/>
      <c r="D88" s="185"/>
      <c r="E88" s="185"/>
      <c r="F88" s="55"/>
      <c r="G88" s="66"/>
      <c r="H88" s="67">
        <v>10</v>
      </c>
      <c r="I88" s="67">
        <f>IF(F88='6 - Strengthening Agriculture'!$M$3,H88,0)</f>
        <v>0</v>
      </c>
      <c r="M88" s="190"/>
      <c r="N88" s="191"/>
      <c r="O88" s="191"/>
      <c r="P88" s="191"/>
      <c r="Q88" s="191"/>
      <c r="R88" s="191"/>
      <c r="S88" s="191"/>
      <c r="T88" s="191"/>
      <c r="U88" s="191"/>
      <c r="V88" s="192"/>
    </row>
    <row r="89" spans="1:22" x14ac:dyDescent="0.3">
      <c r="A89" s="186" t="s">
        <v>152</v>
      </c>
      <c r="B89" s="186"/>
      <c r="C89" s="186"/>
      <c r="D89" s="186"/>
      <c r="E89" s="186"/>
      <c r="F89" s="186"/>
      <c r="G89" s="186"/>
      <c r="H89" s="186"/>
      <c r="I89" s="186"/>
      <c r="M89" s="193"/>
      <c r="N89" s="194"/>
      <c r="O89" s="194"/>
      <c r="P89" s="194"/>
      <c r="Q89" s="194"/>
      <c r="R89" s="194"/>
      <c r="S89" s="194"/>
      <c r="T89" s="194"/>
      <c r="U89" s="194"/>
      <c r="V89" s="195"/>
    </row>
    <row r="90" spans="1:22" x14ac:dyDescent="0.3">
      <c r="A90" s="186"/>
      <c r="B90" s="186"/>
      <c r="C90" s="186"/>
      <c r="D90" s="186"/>
      <c r="E90" s="186"/>
      <c r="F90" s="186"/>
      <c r="G90" s="186"/>
      <c r="H90" s="186"/>
      <c r="I90" s="186"/>
    </row>
    <row r="91" spans="1:22" x14ac:dyDescent="0.3">
      <c r="A91" s="186"/>
      <c r="B91" s="186"/>
      <c r="C91" s="186"/>
      <c r="D91" s="186"/>
      <c r="E91" s="186"/>
      <c r="F91" s="186"/>
      <c r="G91" s="186"/>
      <c r="H91" s="186"/>
      <c r="I91" s="186"/>
    </row>
    <row r="92" spans="1:22" x14ac:dyDescent="0.3">
      <c r="A92" s="52"/>
      <c r="B92" s="52"/>
      <c r="C92" s="52"/>
      <c r="D92" s="52"/>
      <c r="E92" s="52"/>
      <c r="F92" s="52"/>
      <c r="G92" s="52"/>
      <c r="H92" s="68"/>
      <c r="I92" s="68"/>
    </row>
    <row r="93" spans="1:22" x14ac:dyDescent="0.3">
      <c r="A93" s="185" t="s">
        <v>151</v>
      </c>
      <c r="B93" s="185"/>
      <c r="C93" s="185"/>
      <c r="D93" s="185"/>
      <c r="E93" s="185"/>
      <c r="F93" s="55"/>
      <c r="G93" s="66"/>
      <c r="H93" s="67">
        <v>10</v>
      </c>
      <c r="I93" s="67">
        <f>IF(F93='6 - Strengthening Agriculture'!$M$3,H93,0)</f>
        <v>0</v>
      </c>
    </row>
    <row r="94" spans="1:22" x14ac:dyDescent="0.3">
      <c r="A94" s="186" t="s">
        <v>152</v>
      </c>
      <c r="B94" s="186"/>
      <c r="C94" s="186"/>
      <c r="D94" s="186"/>
      <c r="E94" s="186"/>
      <c r="F94" s="186"/>
      <c r="G94" s="186"/>
      <c r="H94" s="186"/>
      <c r="I94" s="186"/>
    </row>
    <row r="95" spans="1:22" x14ac:dyDescent="0.3">
      <c r="A95" s="186"/>
      <c r="B95" s="186"/>
      <c r="C95" s="186"/>
      <c r="D95" s="186"/>
      <c r="E95" s="186"/>
      <c r="F95" s="186"/>
      <c r="G95" s="186"/>
      <c r="H95" s="186"/>
      <c r="I95" s="186"/>
    </row>
    <row r="96" spans="1:22" x14ac:dyDescent="0.3">
      <c r="A96" s="186"/>
      <c r="B96" s="186"/>
      <c r="C96" s="186"/>
      <c r="D96" s="186"/>
      <c r="E96" s="186"/>
      <c r="F96" s="186"/>
      <c r="G96" s="186"/>
      <c r="H96" s="186"/>
      <c r="I96" s="186"/>
    </row>
    <row r="97" spans="1:9" x14ac:dyDescent="0.3">
      <c r="A97" s="52"/>
      <c r="B97" s="52"/>
      <c r="C97" s="52"/>
      <c r="D97" s="52"/>
      <c r="E97" s="52"/>
      <c r="F97" s="52"/>
      <c r="G97" s="52"/>
      <c r="H97" s="68"/>
      <c r="I97" s="68"/>
    </row>
    <row r="98" spans="1:9" x14ac:dyDescent="0.3">
      <c r="A98" s="185" t="s">
        <v>151</v>
      </c>
      <c r="B98" s="185"/>
      <c r="C98" s="185"/>
      <c r="D98" s="185"/>
      <c r="E98" s="185"/>
      <c r="F98" s="55"/>
      <c r="G98" s="66"/>
      <c r="H98" s="67">
        <v>10</v>
      </c>
      <c r="I98" s="67">
        <f>IF(F98='6 - Strengthening Agriculture'!$M$3,H98,0)</f>
        <v>0</v>
      </c>
    </row>
    <row r="99" spans="1:9" x14ac:dyDescent="0.3">
      <c r="A99" s="186" t="s">
        <v>152</v>
      </c>
      <c r="B99" s="186"/>
      <c r="C99" s="186"/>
      <c r="D99" s="186"/>
      <c r="E99" s="186"/>
      <c r="F99" s="186"/>
      <c r="G99" s="186"/>
      <c r="H99" s="186"/>
      <c r="I99" s="186"/>
    </row>
    <row r="100" spans="1:9" x14ac:dyDescent="0.3">
      <c r="A100" s="186"/>
      <c r="B100" s="186"/>
      <c r="C100" s="186"/>
      <c r="D100" s="186"/>
      <c r="E100" s="186"/>
      <c r="F100" s="186"/>
      <c r="G100" s="186"/>
      <c r="H100" s="186"/>
      <c r="I100" s="186"/>
    </row>
    <row r="101" spans="1:9" x14ac:dyDescent="0.3">
      <c r="A101" s="186"/>
      <c r="B101" s="186"/>
      <c r="C101" s="186"/>
      <c r="D101" s="186"/>
      <c r="E101" s="186"/>
      <c r="F101" s="186"/>
      <c r="G101" s="186"/>
      <c r="H101" s="186"/>
      <c r="I101" s="186"/>
    </row>
    <row r="102" spans="1:9" x14ac:dyDescent="0.3">
      <c r="A102" s="52"/>
      <c r="B102" s="52"/>
      <c r="C102" s="52"/>
      <c r="D102" s="52"/>
      <c r="E102" s="52"/>
      <c r="F102" s="52"/>
      <c r="G102" s="52"/>
      <c r="H102" s="68"/>
      <c r="I102" s="68"/>
    </row>
    <row r="103" spans="1:9" x14ac:dyDescent="0.3">
      <c r="A103" s="185" t="s">
        <v>151</v>
      </c>
      <c r="B103" s="185"/>
      <c r="C103" s="185"/>
      <c r="D103" s="185"/>
      <c r="E103" s="185"/>
      <c r="F103" s="55"/>
      <c r="G103" s="66"/>
      <c r="H103" s="67">
        <v>10</v>
      </c>
      <c r="I103" s="67">
        <f>IF(F103='6 - Strengthening Agriculture'!$M$3,H103,0)</f>
        <v>0</v>
      </c>
    </row>
    <row r="104" spans="1:9" x14ac:dyDescent="0.3">
      <c r="A104" s="186" t="s">
        <v>152</v>
      </c>
      <c r="B104" s="186"/>
      <c r="C104" s="186"/>
      <c r="D104" s="186"/>
      <c r="E104" s="186"/>
      <c r="F104" s="186"/>
      <c r="G104" s="186"/>
      <c r="H104" s="186"/>
      <c r="I104" s="186"/>
    </row>
    <row r="105" spans="1:9" x14ac:dyDescent="0.3">
      <c r="A105" s="186"/>
      <c r="B105" s="186"/>
      <c r="C105" s="186"/>
      <c r="D105" s="186"/>
      <c r="E105" s="186"/>
      <c r="F105" s="186"/>
      <c r="G105" s="186"/>
      <c r="H105" s="186"/>
      <c r="I105" s="186"/>
    </row>
    <row r="106" spans="1:9" x14ac:dyDescent="0.3">
      <c r="A106" s="186"/>
      <c r="B106" s="186"/>
      <c r="C106" s="186"/>
      <c r="D106" s="186"/>
      <c r="E106" s="186"/>
      <c r="F106" s="186"/>
      <c r="G106" s="186"/>
      <c r="H106" s="186"/>
      <c r="I106" s="186"/>
    </row>
    <row r="107" spans="1:9" x14ac:dyDescent="0.3">
      <c r="A107" s="182" t="s">
        <v>256</v>
      </c>
      <c r="B107" s="182"/>
      <c r="C107" s="182"/>
      <c r="D107" s="182"/>
      <c r="E107" s="182"/>
      <c r="F107" s="182"/>
      <c r="G107" s="182"/>
      <c r="H107" s="182"/>
      <c r="I107" s="182"/>
    </row>
    <row r="108" spans="1:9" x14ac:dyDescent="0.3">
      <c r="A108" s="182"/>
      <c r="B108" s="182"/>
      <c r="C108" s="182"/>
      <c r="D108" s="182"/>
      <c r="E108" s="182"/>
      <c r="F108" s="182"/>
      <c r="G108" s="182"/>
      <c r="H108" s="182"/>
      <c r="I108" s="182"/>
    </row>
    <row r="109" spans="1:9" x14ac:dyDescent="0.3">
      <c r="F109" s="175" t="s">
        <v>193</v>
      </c>
      <c r="G109" s="175"/>
      <c r="H109" s="175"/>
      <c r="I109" s="201">
        <f>SUM(I3+I8+I13+I18)</f>
        <v>0</v>
      </c>
    </row>
    <row r="110" spans="1:9" x14ac:dyDescent="0.3">
      <c r="F110" s="175"/>
      <c r="G110" s="175"/>
      <c r="H110" s="175"/>
      <c r="I110" s="201"/>
    </row>
    <row r="111" spans="1:9" x14ac:dyDescent="0.3">
      <c r="I111" s="14"/>
    </row>
    <row r="112" spans="1:9" x14ac:dyDescent="0.3">
      <c r="F112" s="175" t="s">
        <v>252</v>
      </c>
      <c r="G112" s="175"/>
      <c r="H112" s="175"/>
      <c r="I112" s="201">
        <f>SUM(I25+I30+I35+I40)</f>
        <v>0</v>
      </c>
    </row>
    <row r="113" spans="6:9" x14ac:dyDescent="0.3">
      <c r="F113" s="175"/>
      <c r="G113" s="175"/>
      <c r="H113" s="175"/>
      <c r="I113" s="201"/>
    </row>
    <row r="114" spans="6:9" x14ac:dyDescent="0.3">
      <c r="I114" s="14"/>
    </row>
    <row r="115" spans="6:9" x14ac:dyDescent="0.3">
      <c r="F115" s="175" t="s">
        <v>154</v>
      </c>
      <c r="G115" s="175"/>
      <c r="H115" s="175"/>
      <c r="I115" s="201">
        <f>SUM(I48+I53+I58+I63)</f>
        <v>0</v>
      </c>
    </row>
    <row r="116" spans="6:9" x14ac:dyDescent="0.3">
      <c r="F116" s="175"/>
      <c r="G116" s="175"/>
      <c r="H116" s="175"/>
      <c r="I116" s="201"/>
    </row>
    <row r="117" spans="6:9" x14ac:dyDescent="0.3">
      <c r="I117" s="14"/>
    </row>
    <row r="118" spans="6:9" x14ac:dyDescent="0.3">
      <c r="F118" s="175" t="s">
        <v>253</v>
      </c>
      <c r="G118" s="175"/>
      <c r="H118" s="175"/>
      <c r="I118" s="201">
        <f>SUM(I71:I83)</f>
        <v>0</v>
      </c>
    </row>
    <row r="119" spans="6:9" x14ac:dyDescent="0.3">
      <c r="F119" s="175"/>
      <c r="G119" s="175"/>
      <c r="H119" s="175"/>
      <c r="I119" s="201"/>
    </row>
    <row r="120" spans="6:9" x14ac:dyDescent="0.3">
      <c r="I120" s="14"/>
    </row>
    <row r="121" spans="6:9" x14ac:dyDescent="0.3">
      <c r="F121" s="175" t="s">
        <v>153</v>
      </c>
      <c r="G121" s="175"/>
      <c r="H121" s="175"/>
      <c r="I121" s="201">
        <f>SUM(I88+I93+I98+I103)</f>
        <v>0</v>
      </c>
    </row>
    <row r="122" spans="6:9" x14ac:dyDescent="0.3">
      <c r="F122" s="175"/>
      <c r="G122" s="175"/>
      <c r="H122" s="175"/>
      <c r="I122" s="201"/>
    </row>
    <row r="123" spans="6:9" x14ac:dyDescent="0.3">
      <c r="I123" s="14"/>
    </row>
    <row r="124" spans="6:9" x14ac:dyDescent="0.3">
      <c r="F124" s="184" t="s">
        <v>254</v>
      </c>
      <c r="G124" s="184"/>
      <c r="H124" s="184"/>
      <c r="I124" s="140">
        <f>SUM(I109+I112+I115+I118+I121)</f>
        <v>0</v>
      </c>
    </row>
    <row r="125" spans="6:9" x14ac:dyDescent="0.3">
      <c r="F125" s="184"/>
      <c r="G125" s="184"/>
      <c r="H125" s="184"/>
      <c r="I125" s="140"/>
    </row>
  </sheetData>
  <sheetProtection algorithmName="SHA-512" hashValue="DmS34yIYBpdoVxedFCpZs4K7gCUDuhiyfhmdLzo3CdgnfXN8U5TZ9XwJBNEXoYCLUcGT1OY4mlN0IuP8NHaDoQ==" saltValue="gjNJMgJ48ZWWpT/IGhLIpQ==" spinCount="100000" sheet="1" objects="1" scenarios="1" selectLockedCells="1"/>
  <mergeCells count="71">
    <mergeCell ref="M72:V74"/>
    <mergeCell ref="M71:V71"/>
    <mergeCell ref="M86:V89"/>
    <mergeCell ref="A107:I108"/>
    <mergeCell ref="H1:I1"/>
    <mergeCell ref="A99:I101"/>
    <mergeCell ref="A104:I106"/>
    <mergeCell ref="A88:E88"/>
    <mergeCell ref="A87:E87"/>
    <mergeCell ref="A75:E75"/>
    <mergeCell ref="A77:E77"/>
    <mergeCell ref="A78:E78"/>
    <mergeCell ref="A76:E76"/>
    <mergeCell ref="A93:E93"/>
    <mergeCell ref="A98:E98"/>
    <mergeCell ref="A103:E103"/>
    <mergeCell ref="F124:H125"/>
    <mergeCell ref="I109:I110"/>
    <mergeCell ref="I112:I113"/>
    <mergeCell ref="I115:I116"/>
    <mergeCell ref="I118:I119"/>
    <mergeCell ref="I121:I122"/>
    <mergeCell ref="I124:I125"/>
    <mergeCell ref="F109:H110"/>
    <mergeCell ref="F112:H113"/>
    <mergeCell ref="F115:H116"/>
    <mergeCell ref="F118:H119"/>
    <mergeCell ref="F121:H122"/>
    <mergeCell ref="A89:I91"/>
    <mergeCell ref="A94:I96"/>
    <mergeCell ref="A74:E74"/>
    <mergeCell ref="A71:E71"/>
    <mergeCell ref="A72:E72"/>
    <mergeCell ref="A73:E73"/>
    <mergeCell ref="A80:E80"/>
    <mergeCell ref="A81:E81"/>
    <mergeCell ref="A82:E82"/>
    <mergeCell ref="A83:E83"/>
    <mergeCell ref="A79:E79"/>
    <mergeCell ref="O16:X19"/>
    <mergeCell ref="A70:E70"/>
    <mergeCell ref="A48:E48"/>
    <mergeCell ref="A53:E53"/>
    <mergeCell ref="A58:E58"/>
    <mergeCell ref="A63:E63"/>
    <mergeCell ref="A49:I51"/>
    <mergeCell ref="A54:I56"/>
    <mergeCell ref="A59:I61"/>
    <mergeCell ref="A64:I66"/>
    <mergeCell ref="A36:I38"/>
    <mergeCell ref="M2:V5"/>
    <mergeCell ref="M24:V27"/>
    <mergeCell ref="M46:V49"/>
    <mergeCell ref="A8:E8"/>
    <mergeCell ref="A13:E13"/>
    <mergeCell ref="A18:E18"/>
    <mergeCell ref="A2:E2"/>
    <mergeCell ref="A41:I43"/>
    <mergeCell ref="A30:E30"/>
    <mergeCell ref="A35:E35"/>
    <mergeCell ref="A47:E47"/>
    <mergeCell ref="A24:E24"/>
    <mergeCell ref="A40:E40"/>
    <mergeCell ref="A26:I28"/>
    <mergeCell ref="A31:I33"/>
    <mergeCell ref="A25:E25"/>
    <mergeCell ref="A3:E3"/>
    <mergeCell ref="A4:I6"/>
    <mergeCell ref="A9:I11"/>
    <mergeCell ref="A14:I16"/>
    <mergeCell ref="A19:I21"/>
  </mergeCells>
  <dataValidations count="4">
    <dataValidation type="list" allowBlank="1" showInputMessage="1" showErrorMessage="1" sqref="F103 F73:F78 F88 F93 F98 F80:F83" xr:uid="{00000000-0002-0000-0400-000000000000}">
      <formula1>$L$1:$L$2</formula1>
    </dataValidation>
    <dataValidation type="list" allowBlank="1" showInputMessage="1" showErrorMessage="1" sqref="F3 F63 F58 F53 F48 F40 F35 F30 F25 F18 F13 F8" xr:uid="{00000000-0002-0000-0400-000001000000}">
      <formula1>$L$2</formula1>
    </dataValidation>
    <dataValidation type="list" allowBlank="1" showInputMessage="1" showErrorMessage="1" sqref="F72" xr:uid="{00000000-0002-0000-0400-000002000000}">
      <formula1>$M$1:$M$1</formula1>
    </dataValidation>
    <dataValidation type="list" allowBlank="1" showInputMessage="1" showErrorMessage="1" sqref="F71" xr:uid="{00000000-0002-0000-0400-000003000000}">
      <formula1>$K$71:$K$73</formula1>
    </dataValidation>
  </dataValidations>
  <pageMargins left="0.7" right="0.7" top="0.75" bottom="0.75" header="0.3" footer="0.3"/>
  <pageSetup orientation="portrait" verticalDpi="300" r:id="rId1"/>
  <rowBreaks count="2" manualBreakCount="2">
    <brk id="43" max="16383" man="1"/>
    <brk id="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6FF"/>
  </sheetPr>
  <dimension ref="A1:X95"/>
  <sheetViews>
    <sheetView showGridLines="0" zoomScaleNormal="100" workbookViewId="0">
      <selection activeCell="G14" sqref="G14"/>
    </sheetView>
  </sheetViews>
  <sheetFormatPr defaultRowHeight="14.4" x14ac:dyDescent="0.3"/>
  <cols>
    <col min="7" max="7" width="15.5546875" bestFit="1" customWidth="1"/>
    <col min="8" max="9" width="9.109375" style="8"/>
    <col min="10" max="14" width="9.109375" hidden="1" customWidth="1"/>
  </cols>
  <sheetData>
    <row r="1" spans="1:24" ht="18" x14ac:dyDescent="0.35">
      <c r="A1" s="12" t="s">
        <v>244</v>
      </c>
      <c r="F1" s="8"/>
      <c r="G1" s="8"/>
      <c r="H1" s="101" t="str">
        <f>'2 - Standard Chapter'!H4:I4</f>
        <v>2020-2021</v>
      </c>
      <c r="I1" s="101"/>
    </row>
    <row r="2" spans="1:24" x14ac:dyDescent="0.3">
      <c r="A2" s="160" t="s">
        <v>20</v>
      </c>
      <c r="B2" s="160"/>
      <c r="C2" s="160"/>
      <c r="D2" s="160"/>
      <c r="E2" s="160"/>
      <c r="F2" s="61" t="s">
        <v>21</v>
      </c>
      <c r="G2" s="61" t="s">
        <v>130</v>
      </c>
      <c r="H2" s="61" t="s">
        <v>23</v>
      </c>
      <c r="I2" s="61" t="s">
        <v>24</v>
      </c>
      <c r="L2" s="8"/>
      <c r="M2" s="8"/>
      <c r="N2" s="8"/>
    </row>
    <row r="3" spans="1:24" x14ac:dyDescent="0.3">
      <c r="A3" s="166" t="s">
        <v>144</v>
      </c>
      <c r="B3" s="167"/>
      <c r="C3" s="167"/>
      <c r="D3" s="167"/>
      <c r="E3" s="168"/>
      <c r="F3" s="55"/>
      <c r="G3" s="55"/>
      <c r="H3" s="13">
        <v>5</v>
      </c>
      <c r="I3" s="13">
        <f>IF(F3="yes",H3,0)</f>
        <v>0</v>
      </c>
      <c r="M3" s="8" t="s">
        <v>27</v>
      </c>
      <c r="N3">
        <v>1</v>
      </c>
    </row>
    <row r="4" spans="1:24" x14ac:dyDescent="0.3">
      <c r="A4" s="166" t="s">
        <v>145</v>
      </c>
      <c r="B4" s="167"/>
      <c r="C4" s="167"/>
      <c r="D4" s="167"/>
      <c r="E4" s="168"/>
      <c r="F4" s="18"/>
      <c r="G4" s="18"/>
      <c r="H4" s="18"/>
      <c r="I4" s="18"/>
      <c r="N4">
        <v>2</v>
      </c>
      <c r="O4" s="216" t="s">
        <v>186</v>
      </c>
      <c r="P4" s="217"/>
      <c r="Q4" s="217"/>
      <c r="R4" s="217"/>
      <c r="S4" s="217"/>
      <c r="T4" s="217"/>
      <c r="U4" s="217"/>
      <c r="V4" s="217"/>
      <c r="W4" s="217"/>
      <c r="X4" s="218"/>
    </row>
    <row r="5" spans="1:24" x14ac:dyDescent="0.3">
      <c r="A5" s="177" t="s">
        <v>158</v>
      </c>
      <c r="B5" s="178"/>
      <c r="C5" s="178"/>
      <c r="D5" s="178"/>
      <c r="E5" s="179"/>
      <c r="F5" s="55"/>
      <c r="G5" s="55"/>
      <c r="H5" s="13">
        <v>3</v>
      </c>
      <c r="I5" s="13">
        <f t="shared" ref="I5:I10" si="0">IF(F5="yes",H5,0)</f>
        <v>0</v>
      </c>
      <c r="N5">
        <v>3</v>
      </c>
      <c r="O5" s="219"/>
      <c r="P5" s="220"/>
      <c r="Q5" s="220"/>
      <c r="R5" s="220"/>
      <c r="S5" s="220"/>
      <c r="T5" s="220"/>
      <c r="U5" s="220"/>
      <c r="V5" s="220"/>
      <c r="W5" s="220"/>
      <c r="X5" s="221"/>
    </row>
    <row r="6" spans="1:24" x14ac:dyDescent="0.3">
      <c r="A6" s="177" t="s">
        <v>158</v>
      </c>
      <c r="B6" s="178"/>
      <c r="C6" s="178"/>
      <c r="D6" s="178"/>
      <c r="E6" s="179"/>
      <c r="F6" s="55"/>
      <c r="G6" s="55"/>
      <c r="H6" s="13">
        <v>3</v>
      </c>
      <c r="I6" s="13">
        <f t="shared" si="0"/>
        <v>0</v>
      </c>
      <c r="N6">
        <v>4</v>
      </c>
      <c r="O6" s="219"/>
      <c r="P6" s="220"/>
      <c r="Q6" s="220"/>
      <c r="R6" s="220"/>
      <c r="S6" s="220"/>
      <c r="T6" s="220"/>
      <c r="U6" s="220"/>
      <c r="V6" s="220"/>
      <c r="W6" s="220"/>
      <c r="X6" s="221"/>
    </row>
    <row r="7" spans="1:24" x14ac:dyDescent="0.3">
      <c r="A7" s="177" t="s">
        <v>158</v>
      </c>
      <c r="B7" s="178"/>
      <c r="C7" s="178"/>
      <c r="D7" s="178"/>
      <c r="E7" s="179"/>
      <c r="F7" s="55"/>
      <c r="G7" s="55"/>
      <c r="H7" s="13">
        <v>3</v>
      </c>
      <c r="I7" s="13">
        <f t="shared" si="0"/>
        <v>0</v>
      </c>
      <c r="N7">
        <v>5</v>
      </c>
      <c r="O7" s="219"/>
      <c r="P7" s="220"/>
      <c r="Q7" s="220"/>
      <c r="R7" s="220"/>
      <c r="S7" s="220"/>
      <c r="T7" s="220"/>
      <c r="U7" s="220"/>
      <c r="V7" s="220"/>
      <c r="W7" s="220"/>
      <c r="X7" s="221"/>
    </row>
    <row r="8" spans="1:24" x14ac:dyDescent="0.3">
      <c r="A8" s="177" t="s">
        <v>158</v>
      </c>
      <c r="B8" s="178"/>
      <c r="C8" s="178"/>
      <c r="D8" s="178"/>
      <c r="E8" s="179"/>
      <c r="F8" s="55"/>
      <c r="G8" s="55"/>
      <c r="H8" s="13">
        <v>3</v>
      </c>
      <c r="I8" s="13">
        <f t="shared" si="0"/>
        <v>0</v>
      </c>
      <c r="O8" s="222"/>
      <c r="P8" s="223"/>
      <c r="Q8" s="223"/>
      <c r="R8" s="223"/>
      <c r="S8" s="223"/>
      <c r="T8" s="223"/>
      <c r="U8" s="223"/>
      <c r="V8" s="223"/>
      <c r="W8" s="223"/>
      <c r="X8" s="224"/>
    </row>
    <row r="9" spans="1:24" x14ac:dyDescent="0.3">
      <c r="A9" s="166" t="s">
        <v>146</v>
      </c>
      <c r="B9" s="167"/>
      <c r="C9" s="167"/>
      <c r="D9" s="167"/>
      <c r="E9" s="168"/>
      <c r="F9" s="55"/>
      <c r="G9" s="55"/>
      <c r="H9" s="13">
        <v>5</v>
      </c>
      <c r="I9" s="13">
        <f t="shared" si="0"/>
        <v>0</v>
      </c>
    </row>
    <row r="10" spans="1:24" x14ac:dyDescent="0.3">
      <c r="A10" s="166" t="s">
        <v>147</v>
      </c>
      <c r="B10" s="167"/>
      <c r="C10" s="167"/>
      <c r="D10" s="167"/>
      <c r="E10" s="168"/>
      <c r="F10" s="55"/>
      <c r="G10" s="55"/>
      <c r="H10" s="13">
        <v>10</v>
      </c>
      <c r="I10" s="13">
        <f t="shared" si="0"/>
        <v>0</v>
      </c>
    </row>
    <row r="11" spans="1:24" s="10" customFormat="1" x14ac:dyDescent="0.3"/>
    <row r="12" spans="1:24" ht="15" customHeight="1" x14ac:dyDescent="0.35">
      <c r="A12" s="12" t="s">
        <v>245</v>
      </c>
      <c r="L12" s="53"/>
      <c r="M12" s="53"/>
      <c r="N12" s="75"/>
      <c r="O12" s="75"/>
      <c r="P12" s="75"/>
      <c r="Q12" s="75"/>
      <c r="R12" s="75"/>
      <c r="S12" s="75"/>
      <c r="T12" s="75"/>
      <c r="U12" s="75"/>
      <c r="V12" s="75"/>
      <c r="W12" s="75"/>
    </row>
    <row r="13" spans="1:24" x14ac:dyDescent="0.3">
      <c r="A13" s="160" t="s">
        <v>20</v>
      </c>
      <c r="B13" s="160"/>
      <c r="C13" s="160"/>
      <c r="D13" s="160"/>
      <c r="E13" s="160"/>
      <c r="F13" s="61" t="s">
        <v>21</v>
      </c>
      <c r="G13" s="61" t="s">
        <v>130</v>
      </c>
      <c r="H13" s="61" t="s">
        <v>23</v>
      </c>
      <c r="I13" s="61" t="s">
        <v>24</v>
      </c>
      <c r="L13" s="8"/>
      <c r="M13" s="8"/>
      <c r="N13" s="8"/>
    </row>
    <row r="14" spans="1:24" ht="15" customHeight="1" x14ac:dyDescent="0.3">
      <c r="A14" s="166" t="s">
        <v>134</v>
      </c>
      <c r="B14" s="167"/>
      <c r="C14" s="167"/>
      <c r="D14" s="167"/>
      <c r="E14" s="168"/>
      <c r="F14" s="55"/>
      <c r="G14" s="55"/>
      <c r="H14" s="13">
        <v>10</v>
      </c>
      <c r="I14" s="13">
        <f t="shared" ref="I14:I20" si="1">IF(F14="yes",H14,0)</f>
        <v>0</v>
      </c>
      <c r="K14" s="53"/>
      <c r="L14" s="53"/>
      <c r="M14" s="53"/>
      <c r="N14" s="75"/>
      <c r="O14" s="75"/>
      <c r="P14" s="75"/>
      <c r="Q14" s="75"/>
      <c r="R14" s="75"/>
      <c r="S14" s="75"/>
      <c r="T14" s="75"/>
      <c r="U14" s="75"/>
      <c r="V14" s="75"/>
      <c r="W14" s="75"/>
    </row>
    <row r="15" spans="1:24" ht="15" customHeight="1" x14ac:dyDescent="0.3">
      <c r="A15" s="166" t="s">
        <v>135</v>
      </c>
      <c r="B15" s="167"/>
      <c r="C15" s="167"/>
      <c r="D15" s="167"/>
      <c r="E15" s="168"/>
      <c r="F15" s="55"/>
      <c r="G15" s="55"/>
      <c r="H15" s="13">
        <v>10</v>
      </c>
      <c r="I15" s="13">
        <f t="shared" si="1"/>
        <v>0</v>
      </c>
      <c r="K15" s="53"/>
      <c r="L15" s="53"/>
      <c r="M15" s="53"/>
      <c r="N15" s="75"/>
      <c r="O15" s="75"/>
      <c r="P15" s="75"/>
      <c r="Q15" s="75"/>
      <c r="R15" s="75"/>
      <c r="S15" s="75"/>
      <c r="T15" s="75"/>
      <c r="U15" s="75"/>
      <c r="V15" s="75"/>
      <c r="W15" s="75"/>
    </row>
    <row r="16" spans="1:24" ht="15" customHeight="1" x14ac:dyDescent="0.3">
      <c r="A16" s="166" t="s">
        <v>142</v>
      </c>
      <c r="B16" s="167"/>
      <c r="C16" s="167"/>
      <c r="D16" s="167"/>
      <c r="E16" s="168"/>
      <c r="F16" s="55"/>
      <c r="G16" s="55"/>
      <c r="H16" s="13">
        <v>8</v>
      </c>
      <c r="I16" s="13">
        <f t="shared" si="1"/>
        <v>0</v>
      </c>
      <c r="N16" s="75"/>
      <c r="O16" s="75"/>
      <c r="P16" s="75"/>
      <c r="Q16" s="75"/>
      <c r="R16" s="75"/>
      <c r="S16" s="75"/>
      <c r="T16" s="75"/>
      <c r="U16" s="75"/>
      <c r="V16" s="75"/>
      <c r="W16" s="75"/>
    </row>
    <row r="17" spans="1:24" ht="15" customHeight="1" x14ac:dyDescent="0.3">
      <c r="A17" s="177" t="s">
        <v>155</v>
      </c>
      <c r="B17" s="178"/>
      <c r="C17" s="178"/>
      <c r="D17" s="178"/>
      <c r="E17" s="179"/>
      <c r="F17" s="55"/>
      <c r="G17" s="55"/>
      <c r="H17" s="13">
        <v>5</v>
      </c>
      <c r="I17" s="13">
        <f t="shared" si="1"/>
        <v>0</v>
      </c>
      <c r="N17" s="75"/>
      <c r="O17" s="158" t="s">
        <v>202</v>
      </c>
      <c r="P17" s="158"/>
      <c r="Q17" s="158"/>
      <c r="R17" s="158"/>
      <c r="S17" s="158"/>
      <c r="T17" s="158"/>
      <c r="U17" s="158"/>
      <c r="V17" s="158"/>
      <c r="W17" s="158"/>
      <c r="X17" s="158"/>
    </row>
    <row r="18" spans="1:24" x14ac:dyDescent="0.3">
      <c r="A18" s="177" t="s">
        <v>155</v>
      </c>
      <c r="B18" s="178"/>
      <c r="C18" s="178"/>
      <c r="D18" s="178"/>
      <c r="E18" s="179"/>
      <c r="F18" s="55"/>
      <c r="G18" s="55"/>
      <c r="H18" s="13">
        <v>5</v>
      </c>
      <c r="I18" s="13">
        <f t="shared" si="1"/>
        <v>0</v>
      </c>
      <c r="O18" s="158"/>
      <c r="P18" s="158"/>
      <c r="Q18" s="158"/>
      <c r="R18" s="158"/>
      <c r="S18" s="158"/>
      <c r="T18" s="158"/>
      <c r="U18" s="158"/>
      <c r="V18" s="158"/>
      <c r="W18" s="158"/>
      <c r="X18" s="158"/>
    </row>
    <row r="19" spans="1:24" ht="15" customHeight="1" x14ac:dyDescent="0.3">
      <c r="A19" s="177" t="s">
        <v>155</v>
      </c>
      <c r="B19" s="178"/>
      <c r="C19" s="178"/>
      <c r="D19" s="178"/>
      <c r="E19" s="179"/>
      <c r="F19" s="55"/>
      <c r="G19" s="55"/>
      <c r="H19" s="13">
        <v>5</v>
      </c>
      <c r="I19" s="13">
        <f t="shared" si="1"/>
        <v>0</v>
      </c>
      <c r="O19" s="158"/>
      <c r="P19" s="158"/>
      <c r="Q19" s="158"/>
      <c r="R19" s="158"/>
      <c r="S19" s="158"/>
      <c r="T19" s="158"/>
      <c r="U19" s="158"/>
      <c r="V19" s="158"/>
      <c r="W19" s="158"/>
      <c r="X19" s="158"/>
    </row>
    <row r="20" spans="1:24" ht="15" customHeight="1" x14ac:dyDescent="0.3">
      <c r="A20" s="177" t="s">
        <v>155</v>
      </c>
      <c r="B20" s="178"/>
      <c r="C20" s="178"/>
      <c r="D20" s="178"/>
      <c r="E20" s="179"/>
      <c r="F20" s="55"/>
      <c r="G20" s="55"/>
      <c r="H20" s="13">
        <v>5</v>
      </c>
      <c r="I20" s="13">
        <f t="shared" si="1"/>
        <v>0</v>
      </c>
      <c r="O20" s="158"/>
      <c r="P20" s="158"/>
      <c r="Q20" s="158"/>
      <c r="R20" s="158"/>
      <c r="S20" s="158"/>
      <c r="T20" s="158"/>
      <c r="U20" s="158"/>
      <c r="V20" s="158"/>
      <c r="W20" s="158"/>
      <c r="X20" s="158"/>
    </row>
    <row r="21" spans="1:24" x14ac:dyDescent="0.3">
      <c r="O21" s="76"/>
      <c r="P21" s="76"/>
      <c r="Q21" s="76"/>
      <c r="R21" s="76"/>
      <c r="S21" s="76"/>
      <c r="T21" s="76"/>
      <c r="U21" s="76"/>
      <c r="V21" s="76"/>
      <c r="W21" s="76"/>
    </row>
    <row r="22" spans="1:24" ht="18" x14ac:dyDescent="0.35">
      <c r="A22" s="12" t="s">
        <v>246</v>
      </c>
    </row>
    <row r="23" spans="1:24" x14ac:dyDescent="0.3">
      <c r="A23" s="196" t="s">
        <v>20</v>
      </c>
      <c r="B23" s="196"/>
      <c r="C23" s="196"/>
      <c r="D23" s="196"/>
      <c r="E23" s="196"/>
      <c r="F23" s="64" t="s">
        <v>21</v>
      </c>
      <c r="G23" s="64" t="s">
        <v>22</v>
      </c>
      <c r="H23" s="64" t="s">
        <v>23</v>
      </c>
      <c r="I23" s="64" t="s">
        <v>24</v>
      </c>
      <c r="O23" s="187" t="s">
        <v>262</v>
      </c>
      <c r="P23" s="188"/>
      <c r="Q23" s="188"/>
      <c r="R23" s="188"/>
      <c r="S23" s="188"/>
      <c r="T23" s="188"/>
      <c r="U23" s="188"/>
      <c r="V23" s="188"/>
      <c r="W23" s="188"/>
      <c r="X23" s="189"/>
    </row>
    <row r="24" spans="1:24" ht="15" customHeight="1" x14ac:dyDescent="0.3">
      <c r="A24" s="185" t="s">
        <v>151</v>
      </c>
      <c r="B24" s="185"/>
      <c r="C24" s="185"/>
      <c r="D24" s="185"/>
      <c r="E24" s="185"/>
      <c r="F24" s="55"/>
      <c r="G24" s="66"/>
      <c r="H24" s="67">
        <v>10</v>
      </c>
      <c r="I24" s="13">
        <f>IF(F24="yes",H24,0)</f>
        <v>0</v>
      </c>
      <c r="O24" s="190"/>
      <c r="P24" s="191"/>
      <c r="Q24" s="191"/>
      <c r="R24" s="191"/>
      <c r="S24" s="191"/>
      <c r="T24" s="191"/>
      <c r="U24" s="191"/>
      <c r="V24" s="191"/>
      <c r="W24" s="191"/>
      <c r="X24" s="192"/>
    </row>
    <row r="25" spans="1:24" ht="15" customHeight="1" x14ac:dyDescent="0.3">
      <c r="A25" s="186" t="s">
        <v>152</v>
      </c>
      <c r="B25" s="186"/>
      <c r="C25" s="186"/>
      <c r="D25" s="186"/>
      <c r="E25" s="186"/>
      <c r="F25" s="186"/>
      <c r="G25" s="186"/>
      <c r="H25" s="186"/>
      <c r="I25" s="186"/>
      <c r="O25" s="190"/>
      <c r="P25" s="191"/>
      <c r="Q25" s="191"/>
      <c r="R25" s="191"/>
      <c r="S25" s="191"/>
      <c r="T25" s="191"/>
      <c r="U25" s="191"/>
      <c r="V25" s="191"/>
      <c r="W25" s="191"/>
      <c r="X25" s="192"/>
    </row>
    <row r="26" spans="1:24" x14ac:dyDescent="0.3">
      <c r="A26" s="186"/>
      <c r="B26" s="186"/>
      <c r="C26" s="186"/>
      <c r="D26" s="186"/>
      <c r="E26" s="186"/>
      <c r="F26" s="186"/>
      <c r="G26" s="186"/>
      <c r="H26" s="186"/>
      <c r="I26" s="186"/>
      <c r="O26" s="193"/>
      <c r="P26" s="194"/>
      <c r="Q26" s="194"/>
      <c r="R26" s="194"/>
      <c r="S26" s="194"/>
      <c r="T26" s="194"/>
      <c r="U26" s="194"/>
      <c r="V26" s="194"/>
      <c r="W26" s="194"/>
      <c r="X26" s="195"/>
    </row>
    <row r="27" spans="1:24" x14ac:dyDescent="0.3">
      <c r="A27" s="186"/>
      <c r="B27" s="186"/>
      <c r="C27" s="186"/>
      <c r="D27" s="186"/>
      <c r="E27" s="186"/>
      <c r="F27" s="186"/>
      <c r="G27" s="186"/>
      <c r="H27" s="186"/>
      <c r="I27" s="186"/>
    </row>
    <row r="28" spans="1:24" x14ac:dyDescent="0.3">
      <c r="A28" s="52"/>
      <c r="B28" s="52"/>
      <c r="C28" s="52"/>
      <c r="D28" s="52"/>
      <c r="E28" s="52"/>
      <c r="F28" s="52"/>
      <c r="G28" s="52"/>
      <c r="H28" s="68"/>
      <c r="I28" s="68"/>
    </row>
    <row r="29" spans="1:24" ht="15" customHeight="1" x14ac:dyDescent="0.3">
      <c r="A29" s="185" t="s">
        <v>151</v>
      </c>
      <c r="B29" s="185"/>
      <c r="C29" s="185"/>
      <c r="D29" s="185"/>
      <c r="E29" s="185"/>
      <c r="F29" s="55"/>
      <c r="G29" s="66"/>
      <c r="H29" s="67">
        <v>10</v>
      </c>
      <c r="I29" s="13">
        <f>IF(F29="yes",H29,0)</f>
        <v>0</v>
      </c>
    </row>
    <row r="30" spans="1:24" ht="15" customHeight="1" x14ac:dyDescent="0.3">
      <c r="A30" s="186" t="s">
        <v>152</v>
      </c>
      <c r="B30" s="186"/>
      <c r="C30" s="186"/>
      <c r="D30" s="186"/>
      <c r="E30" s="186"/>
      <c r="F30" s="186"/>
      <c r="G30" s="186"/>
      <c r="H30" s="186"/>
      <c r="I30" s="186"/>
    </row>
    <row r="31" spans="1:24" x14ac:dyDescent="0.3">
      <c r="A31" s="186"/>
      <c r="B31" s="186"/>
      <c r="C31" s="186"/>
      <c r="D31" s="186"/>
      <c r="E31" s="186"/>
      <c r="F31" s="186"/>
      <c r="G31" s="186"/>
      <c r="H31" s="186"/>
      <c r="I31" s="186"/>
    </row>
    <row r="32" spans="1:24" x14ac:dyDescent="0.3">
      <c r="A32" s="186"/>
      <c r="B32" s="186"/>
      <c r="C32" s="186"/>
      <c r="D32" s="186"/>
      <c r="E32" s="186"/>
      <c r="F32" s="186"/>
      <c r="G32" s="186"/>
      <c r="H32" s="186"/>
      <c r="I32" s="186"/>
    </row>
    <row r="33" spans="1:24" x14ac:dyDescent="0.3">
      <c r="A33" s="52"/>
      <c r="B33" s="52"/>
      <c r="C33" s="52"/>
      <c r="D33" s="52"/>
      <c r="E33" s="52"/>
      <c r="F33" s="52"/>
      <c r="G33" s="52"/>
      <c r="H33" s="68"/>
      <c r="I33" s="68"/>
    </row>
    <row r="34" spans="1:24" x14ac:dyDescent="0.3">
      <c r="A34" s="185" t="s">
        <v>151</v>
      </c>
      <c r="B34" s="185"/>
      <c r="C34" s="185"/>
      <c r="D34" s="185"/>
      <c r="E34" s="185"/>
      <c r="F34" s="55"/>
      <c r="G34" s="66"/>
      <c r="H34" s="67">
        <v>10</v>
      </c>
      <c r="I34" s="13">
        <f>IF(F34="yes",H34,0)</f>
        <v>0</v>
      </c>
    </row>
    <row r="35" spans="1:24" x14ac:dyDescent="0.3">
      <c r="A35" s="186" t="s">
        <v>152</v>
      </c>
      <c r="B35" s="186"/>
      <c r="C35" s="186"/>
      <c r="D35" s="186"/>
      <c r="E35" s="186"/>
      <c r="F35" s="186"/>
      <c r="G35" s="186"/>
      <c r="H35" s="186"/>
      <c r="I35" s="186"/>
      <c r="O35" s="215"/>
      <c r="P35" s="215"/>
      <c r="Q35" s="215"/>
      <c r="R35" s="215"/>
      <c r="S35" s="215"/>
      <c r="T35" s="215"/>
      <c r="U35" s="215"/>
      <c r="V35" s="215"/>
      <c r="W35" s="215"/>
      <c r="X35" s="215"/>
    </row>
    <row r="36" spans="1:24" x14ac:dyDescent="0.3">
      <c r="A36" s="186"/>
      <c r="B36" s="186"/>
      <c r="C36" s="186"/>
      <c r="D36" s="186"/>
      <c r="E36" s="186"/>
      <c r="F36" s="186"/>
      <c r="G36" s="186"/>
      <c r="H36" s="186"/>
      <c r="I36" s="186"/>
      <c r="O36" s="215"/>
      <c r="P36" s="215"/>
      <c r="Q36" s="215"/>
      <c r="R36" s="215"/>
      <c r="S36" s="215"/>
      <c r="T36" s="215"/>
      <c r="U36" s="215"/>
      <c r="V36" s="215"/>
      <c r="W36" s="215"/>
      <c r="X36" s="215"/>
    </row>
    <row r="37" spans="1:24" x14ac:dyDescent="0.3">
      <c r="A37" s="186"/>
      <c r="B37" s="186"/>
      <c r="C37" s="186"/>
      <c r="D37" s="186"/>
      <c r="E37" s="186"/>
      <c r="F37" s="186"/>
      <c r="G37" s="186"/>
      <c r="H37" s="186"/>
      <c r="I37" s="186"/>
      <c r="O37" s="215"/>
      <c r="P37" s="215"/>
      <c r="Q37" s="215"/>
      <c r="R37" s="215"/>
      <c r="S37" s="215"/>
      <c r="T37" s="215"/>
      <c r="U37" s="215"/>
      <c r="V37" s="215"/>
      <c r="W37" s="215"/>
      <c r="X37" s="215"/>
    </row>
    <row r="38" spans="1:24" x14ac:dyDescent="0.3">
      <c r="A38" s="52"/>
      <c r="B38" s="52"/>
      <c r="C38" s="52"/>
      <c r="D38" s="52"/>
      <c r="E38" s="52"/>
      <c r="F38" s="52"/>
      <c r="G38" s="52"/>
      <c r="H38" s="68"/>
      <c r="I38" s="68"/>
      <c r="O38" s="215"/>
      <c r="P38" s="215"/>
      <c r="Q38" s="215"/>
      <c r="R38" s="215"/>
      <c r="S38" s="215"/>
      <c r="T38" s="215"/>
      <c r="U38" s="215"/>
      <c r="V38" s="215"/>
      <c r="W38" s="215"/>
      <c r="X38" s="215"/>
    </row>
    <row r="39" spans="1:24" x14ac:dyDescent="0.3">
      <c r="A39" s="185" t="s">
        <v>151</v>
      </c>
      <c r="B39" s="185"/>
      <c r="C39" s="185"/>
      <c r="D39" s="185"/>
      <c r="E39" s="185"/>
      <c r="F39" s="55"/>
      <c r="G39" s="66"/>
      <c r="H39" s="67">
        <v>10</v>
      </c>
      <c r="I39" s="13">
        <f>IF(F39="yes",H39,0)</f>
        <v>0</v>
      </c>
    </row>
    <row r="40" spans="1:24" x14ac:dyDescent="0.3">
      <c r="A40" s="186" t="s">
        <v>152</v>
      </c>
      <c r="B40" s="186"/>
      <c r="C40" s="186"/>
      <c r="D40" s="186"/>
      <c r="E40" s="186"/>
      <c r="F40" s="186"/>
      <c r="G40" s="186"/>
      <c r="H40" s="186"/>
      <c r="I40" s="186"/>
    </row>
    <row r="41" spans="1:24" x14ac:dyDescent="0.3">
      <c r="A41" s="186"/>
      <c r="B41" s="186"/>
      <c r="C41" s="186"/>
      <c r="D41" s="186"/>
      <c r="E41" s="186"/>
      <c r="F41" s="186"/>
      <c r="G41" s="186"/>
      <c r="H41" s="186"/>
      <c r="I41" s="186"/>
    </row>
    <row r="42" spans="1:24" ht="15" customHeight="1" x14ac:dyDescent="0.3">
      <c r="A42" s="186"/>
      <c r="B42" s="186"/>
      <c r="C42" s="186"/>
      <c r="D42" s="186"/>
      <c r="E42" s="186"/>
      <c r="F42" s="186"/>
      <c r="G42" s="186"/>
      <c r="H42" s="186"/>
      <c r="I42" s="186"/>
    </row>
    <row r="43" spans="1:24" ht="15" customHeight="1" x14ac:dyDescent="0.3"/>
    <row r="44" spans="1:24" ht="18" x14ac:dyDescent="0.35">
      <c r="A44" s="12" t="s">
        <v>247</v>
      </c>
    </row>
    <row r="45" spans="1:24" x14ac:dyDescent="0.3">
      <c r="A45" s="160" t="s">
        <v>20</v>
      </c>
      <c r="B45" s="160"/>
      <c r="C45" s="160"/>
      <c r="D45" s="160"/>
      <c r="E45" s="160"/>
      <c r="F45" s="61" t="s">
        <v>21</v>
      </c>
      <c r="G45" s="61" t="s">
        <v>130</v>
      </c>
      <c r="H45" s="61" t="s">
        <v>23</v>
      </c>
      <c r="I45" s="61" t="s">
        <v>24</v>
      </c>
      <c r="L45" s="8"/>
      <c r="M45" s="8"/>
      <c r="N45" s="8"/>
    </row>
    <row r="46" spans="1:24" x14ac:dyDescent="0.3">
      <c r="A46" s="166" t="s">
        <v>136</v>
      </c>
      <c r="B46" s="167"/>
      <c r="C46" s="167"/>
      <c r="D46" s="167"/>
      <c r="E46" s="168"/>
      <c r="F46" s="55"/>
      <c r="G46" s="55"/>
      <c r="H46" s="13">
        <v>10</v>
      </c>
      <c r="I46" s="13">
        <f>IF(F46="yes",H46,0)</f>
        <v>0</v>
      </c>
    </row>
    <row r="47" spans="1:24" x14ac:dyDescent="0.3">
      <c r="A47" s="166" t="s">
        <v>138</v>
      </c>
      <c r="B47" s="167"/>
      <c r="C47" s="167"/>
      <c r="D47" s="167"/>
      <c r="E47" s="168"/>
      <c r="F47" s="55"/>
      <c r="G47" s="55"/>
      <c r="H47" s="13">
        <v>10</v>
      </c>
      <c r="I47" s="13">
        <f>IF(F47="yes",H47,0)</f>
        <v>0</v>
      </c>
    </row>
    <row r="48" spans="1:24" x14ac:dyDescent="0.3">
      <c r="A48" s="198" t="s">
        <v>182</v>
      </c>
      <c r="B48" s="199"/>
      <c r="C48" s="199"/>
      <c r="D48" s="199"/>
      <c r="E48" s="200"/>
      <c r="F48" s="65"/>
      <c r="G48" s="55"/>
      <c r="H48" s="13">
        <v>2</v>
      </c>
      <c r="I48" s="13">
        <f>SUM(F48*H48)</f>
        <v>0</v>
      </c>
      <c r="O48" s="211" t="s">
        <v>203</v>
      </c>
      <c r="P48" s="212"/>
      <c r="Q48" s="212"/>
      <c r="R48" s="212"/>
      <c r="S48" s="212"/>
      <c r="T48" s="212"/>
      <c r="U48" s="212"/>
      <c r="V48" s="212"/>
      <c r="W48" s="212"/>
      <c r="X48" s="213"/>
    </row>
    <row r="49" spans="1:24" x14ac:dyDescent="0.3">
      <c r="A49" s="166" t="s">
        <v>139</v>
      </c>
      <c r="B49" s="167"/>
      <c r="C49" s="167"/>
      <c r="D49" s="167"/>
      <c r="E49" s="168"/>
      <c r="F49" s="55"/>
      <c r="G49" s="55"/>
      <c r="H49" s="13">
        <v>4</v>
      </c>
      <c r="I49" s="13">
        <f>IF(F49="yes",H49,0)</f>
        <v>0</v>
      </c>
    </row>
    <row r="50" spans="1:24" x14ac:dyDescent="0.3">
      <c r="A50" s="166" t="s">
        <v>140</v>
      </c>
      <c r="B50" s="167"/>
      <c r="C50" s="167"/>
      <c r="D50" s="167"/>
      <c r="E50" s="168"/>
      <c r="F50" s="55"/>
      <c r="G50" s="55"/>
      <c r="H50" s="13">
        <v>8</v>
      </c>
      <c r="I50" s="13">
        <f>IF(F50="yes",H50,0)</f>
        <v>0</v>
      </c>
    </row>
    <row r="51" spans="1:24" x14ac:dyDescent="0.3">
      <c r="A51" s="198" t="s">
        <v>183</v>
      </c>
      <c r="B51" s="199"/>
      <c r="C51" s="199"/>
      <c r="D51" s="199"/>
      <c r="E51" s="200"/>
      <c r="F51" s="55"/>
      <c r="G51" s="55"/>
      <c r="H51" s="13">
        <v>2</v>
      </c>
      <c r="I51" s="13">
        <f>SUM(F51*H51)</f>
        <v>0</v>
      </c>
      <c r="O51" s="211" t="s">
        <v>204</v>
      </c>
      <c r="P51" s="212"/>
      <c r="Q51" s="212"/>
      <c r="R51" s="212"/>
      <c r="S51" s="212"/>
      <c r="T51" s="212"/>
      <c r="U51" s="212"/>
      <c r="V51" s="212"/>
      <c r="W51" s="212"/>
      <c r="X51" s="213"/>
    </row>
    <row r="52" spans="1:24" x14ac:dyDescent="0.3">
      <c r="A52" s="198" t="s">
        <v>181</v>
      </c>
      <c r="B52" s="199"/>
      <c r="C52" s="199"/>
      <c r="D52" s="199"/>
      <c r="E52" s="200"/>
      <c r="F52" s="55"/>
      <c r="G52" s="55"/>
      <c r="H52" s="13">
        <v>2</v>
      </c>
      <c r="I52" s="13">
        <f>SUM(F52*H52)</f>
        <v>0</v>
      </c>
      <c r="O52" s="211" t="s">
        <v>203</v>
      </c>
      <c r="P52" s="212"/>
      <c r="Q52" s="212"/>
      <c r="R52" s="212"/>
      <c r="S52" s="212"/>
      <c r="T52" s="212"/>
      <c r="U52" s="212"/>
      <c r="V52" s="212"/>
      <c r="W52" s="212"/>
      <c r="X52" s="213"/>
    </row>
    <row r="53" spans="1:24" x14ac:dyDescent="0.3">
      <c r="A53" s="166" t="s">
        <v>141</v>
      </c>
      <c r="B53" s="167"/>
      <c r="C53" s="167"/>
      <c r="D53" s="167"/>
      <c r="E53" s="168"/>
      <c r="F53" s="55"/>
      <c r="G53" s="55"/>
      <c r="H53" s="13">
        <v>12</v>
      </c>
      <c r="I53" s="13">
        <f>IF(F53="yes",H53,0)</f>
        <v>0</v>
      </c>
    </row>
    <row r="54" spans="1:24" x14ac:dyDescent="0.3">
      <c r="A54" s="166" t="s">
        <v>200</v>
      </c>
      <c r="B54" s="167"/>
      <c r="C54" s="167"/>
      <c r="D54" s="167"/>
      <c r="E54" s="168"/>
      <c r="F54" s="55"/>
      <c r="G54" s="55"/>
      <c r="H54" s="13">
        <v>10</v>
      </c>
      <c r="I54" s="13">
        <f>IF(F54="yes",H54,0)</f>
        <v>0</v>
      </c>
    </row>
    <row r="56" spans="1:24" ht="18" x14ac:dyDescent="0.35">
      <c r="A56" s="12" t="s">
        <v>248</v>
      </c>
    </row>
    <row r="57" spans="1:24" ht="15" customHeight="1" x14ac:dyDescent="0.3">
      <c r="A57" s="196" t="s">
        <v>20</v>
      </c>
      <c r="B57" s="196"/>
      <c r="C57" s="196"/>
      <c r="D57" s="196"/>
      <c r="E57" s="196"/>
      <c r="F57" s="64" t="s">
        <v>21</v>
      </c>
      <c r="G57" s="64" t="s">
        <v>22</v>
      </c>
      <c r="H57" s="64" t="s">
        <v>23</v>
      </c>
      <c r="I57" s="64" t="s">
        <v>24</v>
      </c>
      <c r="O57" s="187" t="s">
        <v>263</v>
      </c>
      <c r="P57" s="188"/>
      <c r="Q57" s="188"/>
      <c r="R57" s="188"/>
      <c r="S57" s="188"/>
      <c r="T57" s="188"/>
      <c r="U57" s="188"/>
      <c r="V57" s="188"/>
      <c r="W57" s="188"/>
      <c r="X57" s="189"/>
    </row>
    <row r="58" spans="1:24" ht="15" customHeight="1" x14ac:dyDescent="0.3">
      <c r="A58" s="185" t="s">
        <v>151</v>
      </c>
      <c r="B58" s="185"/>
      <c r="C58" s="185"/>
      <c r="D58" s="185"/>
      <c r="E58" s="185"/>
      <c r="F58" s="55"/>
      <c r="G58" s="66"/>
      <c r="H58" s="67">
        <v>10</v>
      </c>
      <c r="I58" s="13">
        <f>IF(F58="yes",H58,0)</f>
        <v>0</v>
      </c>
      <c r="O58" s="190"/>
      <c r="P58" s="191"/>
      <c r="Q58" s="191"/>
      <c r="R58" s="191"/>
      <c r="S58" s="191"/>
      <c r="T58" s="191"/>
      <c r="U58" s="191"/>
      <c r="V58" s="191"/>
      <c r="W58" s="191"/>
      <c r="X58" s="192"/>
    </row>
    <row r="59" spans="1:24" x14ac:dyDescent="0.3">
      <c r="A59" s="186" t="s">
        <v>152</v>
      </c>
      <c r="B59" s="186"/>
      <c r="C59" s="186"/>
      <c r="D59" s="186"/>
      <c r="E59" s="186"/>
      <c r="F59" s="186"/>
      <c r="G59" s="186"/>
      <c r="H59" s="186"/>
      <c r="I59" s="186"/>
      <c r="O59" s="190"/>
      <c r="P59" s="191"/>
      <c r="Q59" s="191"/>
      <c r="R59" s="191"/>
      <c r="S59" s="191"/>
      <c r="T59" s="191"/>
      <c r="U59" s="191"/>
      <c r="V59" s="191"/>
      <c r="W59" s="191"/>
      <c r="X59" s="192"/>
    </row>
    <row r="60" spans="1:24" x14ac:dyDescent="0.3">
      <c r="A60" s="186"/>
      <c r="B60" s="186"/>
      <c r="C60" s="186"/>
      <c r="D60" s="186"/>
      <c r="E60" s="186"/>
      <c r="F60" s="186"/>
      <c r="G60" s="186"/>
      <c r="H60" s="186"/>
      <c r="I60" s="186"/>
      <c r="O60" s="193"/>
      <c r="P60" s="194"/>
      <c r="Q60" s="194"/>
      <c r="R60" s="194"/>
      <c r="S60" s="194"/>
      <c r="T60" s="194"/>
      <c r="U60" s="194"/>
      <c r="V60" s="194"/>
      <c r="W60" s="194"/>
      <c r="X60" s="195"/>
    </row>
    <row r="61" spans="1:24" x14ac:dyDescent="0.3">
      <c r="A61" s="186"/>
      <c r="B61" s="186"/>
      <c r="C61" s="186"/>
      <c r="D61" s="186"/>
      <c r="E61" s="186"/>
      <c r="F61" s="186"/>
      <c r="G61" s="186"/>
      <c r="H61" s="186"/>
      <c r="I61" s="186"/>
    </row>
    <row r="62" spans="1:24" ht="15" customHeight="1" x14ac:dyDescent="0.3">
      <c r="A62" s="52"/>
      <c r="B62" s="52"/>
      <c r="C62" s="52"/>
      <c r="D62" s="52"/>
      <c r="E62" s="52"/>
      <c r="F62" s="52"/>
      <c r="G62" s="52"/>
      <c r="H62" s="68"/>
      <c r="I62" s="68"/>
    </row>
    <row r="63" spans="1:24" ht="15" customHeight="1" x14ac:dyDescent="0.3">
      <c r="A63" s="185" t="s">
        <v>151</v>
      </c>
      <c r="B63" s="185"/>
      <c r="C63" s="185"/>
      <c r="D63" s="185"/>
      <c r="E63" s="185"/>
      <c r="F63" s="55"/>
      <c r="G63" s="66"/>
      <c r="H63" s="67">
        <v>10</v>
      </c>
      <c r="I63" s="13">
        <f>IF(F63="yes",H63,0)</f>
        <v>0</v>
      </c>
    </row>
    <row r="64" spans="1:24" x14ac:dyDescent="0.3">
      <c r="A64" s="186" t="s">
        <v>152</v>
      </c>
      <c r="B64" s="186"/>
      <c r="C64" s="186"/>
      <c r="D64" s="186"/>
      <c r="E64" s="186"/>
      <c r="F64" s="186"/>
      <c r="G64" s="186"/>
      <c r="H64" s="186"/>
      <c r="I64" s="186"/>
    </row>
    <row r="65" spans="1:9" x14ac:dyDescent="0.3">
      <c r="A65" s="186"/>
      <c r="B65" s="186"/>
      <c r="C65" s="186"/>
      <c r="D65" s="186"/>
      <c r="E65" s="186"/>
      <c r="F65" s="186"/>
      <c r="G65" s="186"/>
      <c r="H65" s="186"/>
      <c r="I65" s="186"/>
    </row>
    <row r="66" spans="1:9" x14ac:dyDescent="0.3">
      <c r="A66" s="186"/>
      <c r="B66" s="186"/>
      <c r="C66" s="186"/>
      <c r="D66" s="186"/>
      <c r="E66" s="186"/>
      <c r="F66" s="186"/>
      <c r="G66" s="186"/>
      <c r="H66" s="186"/>
      <c r="I66" s="186"/>
    </row>
    <row r="67" spans="1:9" x14ac:dyDescent="0.3">
      <c r="A67" s="52"/>
      <c r="B67" s="52"/>
      <c r="C67" s="52"/>
      <c r="D67" s="52"/>
      <c r="E67" s="52"/>
      <c r="F67" s="52"/>
      <c r="G67" s="52"/>
      <c r="H67" s="68"/>
      <c r="I67" s="68"/>
    </row>
    <row r="68" spans="1:9" s="10" customFormat="1" x14ac:dyDescent="0.3">
      <c r="A68" s="185" t="s">
        <v>151</v>
      </c>
      <c r="B68" s="185"/>
      <c r="C68" s="185"/>
      <c r="D68" s="185"/>
      <c r="E68" s="185"/>
      <c r="F68" s="55"/>
      <c r="G68" s="66"/>
      <c r="H68" s="67">
        <v>10</v>
      </c>
      <c r="I68" s="13">
        <f>IF(F68="yes",H68,0)</f>
        <v>0</v>
      </c>
    </row>
    <row r="69" spans="1:9" x14ac:dyDescent="0.3">
      <c r="A69" s="186" t="s">
        <v>152</v>
      </c>
      <c r="B69" s="186"/>
      <c r="C69" s="186"/>
      <c r="D69" s="186"/>
      <c r="E69" s="186"/>
      <c r="F69" s="186"/>
      <c r="G69" s="186"/>
      <c r="H69" s="186"/>
      <c r="I69" s="186"/>
    </row>
    <row r="70" spans="1:9" ht="15" customHeight="1" x14ac:dyDescent="0.3">
      <c r="A70" s="186"/>
      <c r="B70" s="186"/>
      <c r="C70" s="186"/>
      <c r="D70" s="186"/>
      <c r="E70" s="186"/>
      <c r="F70" s="186"/>
      <c r="G70" s="186"/>
      <c r="H70" s="186"/>
      <c r="I70" s="186"/>
    </row>
    <row r="71" spans="1:9" ht="15" customHeight="1" x14ac:dyDescent="0.3">
      <c r="A71" s="186"/>
      <c r="B71" s="186"/>
      <c r="C71" s="186"/>
      <c r="D71" s="186"/>
      <c r="E71" s="186"/>
      <c r="F71" s="186"/>
      <c r="G71" s="186"/>
      <c r="H71" s="186"/>
      <c r="I71" s="186"/>
    </row>
    <row r="72" spans="1:9" x14ac:dyDescent="0.3">
      <c r="A72" s="52"/>
      <c r="B72" s="52"/>
      <c r="C72" s="52"/>
      <c r="D72" s="52"/>
      <c r="E72" s="52"/>
      <c r="F72" s="52"/>
      <c r="G72" s="52"/>
      <c r="H72" s="68"/>
      <c r="I72" s="68"/>
    </row>
    <row r="73" spans="1:9" x14ac:dyDescent="0.3">
      <c r="A73" s="185" t="s">
        <v>151</v>
      </c>
      <c r="B73" s="185"/>
      <c r="C73" s="185"/>
      <c r="D73" s="185"/>
      <c r="E73" s="185"/>
      <c r="F73" s="55"/>
      <c r="G73" s="66"/>
      <c r="H73" s="67">
        <v>10</v>
      </c>
      <c r="I73" s="13">
        <f>IF(F73="yes",H73,0)</f>
        <v>0</v>
      </c>
    </row>
    <row r="74" spans="1:9" x14ac:dyDescent="0.3">
      <c r="A74" s="186" t="s">
        <v>152</v>
      </c>
      <c r="B74" s="186"/>
      <c r="C74" s="186"/>
      <c r="D74" s="186"/>
      <c r="E74" s="186"/>
      <c r="F74" s="186"/>
      <c r="G74" s="186"/>
      <c r="H74" s="186"/>
      <c r="I74" s="186"/>
    </row>
    <row r="75" spans="1:9" ht="15" customHeight="1" x14ac:dyDescent="0.3">
      <c r="A75" s="186"/>
      <c r="B75" s="186"/>
      <c r="C75" s="186"/>
      <c r="D75" s="186"/>
      <c r="E75" s="186"/>
      <c r="F75" s="186"/>
      <c r="G75" s="186"/>
      <c r="H75" s="186"/>
      <c r="I75" s="186"/>
    </row>
    <row r="76" spans="1:9" ht="15" customHeight="1" x14ac:dyDescent="0.3">
      <c r="A76" s="186"/>
      <c r="B76" s="186"/>
      <c r="C76" s="186"/>
      <c r="D76" s="186"/>
      <c r="E76" s="186"/>
      <c r="F76" s="186"/>
      <c r="G76" s="186"/>
      <c r="H76" s="186"/>
      <c r="I76" s="186"/>
    </row>
    <row r="77" spans="1:9" x14ac:dyDescent="0.3">
      <c r="A77" s="182" t="s">
        <v>256</v>
      </c>
      <c r="B77" s="182"/>
      <c r="C77" s="182"/>
      <c r="D77" s="182"/>
      <c r="E77" s="182"/>
      <c r="F77" s="182"/>
      <c r="G77" s="182"/>
      <c r="H77" s="182"/>
      <c r="I77" s="182"/>
    </row>
    <row r="78" spans="1:9" x14ac:dyDescent="0.3">
      <c r="A78" s="182"/>
      <c r="B78" s="182"/>
      <c r="C78" s="182"/>
      <c r="D78" s="182"/>
      <c r="E78" s="182"/>
      <c r="F78" s="182"/>
      <c r="G78" s="182"/>
      <c r="H78" s="182"/>
      <c r="I78" s="182"/>
    </row>
    <row r="79" spans="1:9" x14ac:dyDescent="0.3">
      <c r="F79" s="176" t="s">
        <v>159</v>
      </c>
      <c r="G79" s="176"/>
      <c r="H79" s="176"/>
      <c r="I79" s="176">
        <f>SUM(I3:I10)</f>
        <v>0</v>
      </c>
    </row>
    <row r="80" spans="1:9" x14ac:dyDescent="0.3">
      <c r="F80" s="176"/>
      <c r="G80" s="176"/>
      <c r="H80" s="176"/>
      <c r="I80" s="176"/>
    </row>
    <row r="81" spans="6:9" ht="15.6" x14ac:dyDescent="0.3">
      <c r="F81" s="15"/>
      <c r="G81" s="15"/>
      <c r="H81" s="16"/>
      <c r="I81" s="16"/>
    </row>
    <row r="82" spans="6:9" x14ac:dyDescent="0.3">
      <c r="F82" s="176" t="s">
        <v>179</v>
      </c>
      <c r="G82" s="176"/>
      <c r="H82" s="176"/>
      <c r="I82" s="176">
        <f>SUM(I14:I20)</f>
        <v>0</v>
      </c>
    </row>
    <row r="83" spans="6:9" x14ac:dyDescent="0.3">
      <c r="F83" s="176"/>
      <c r="G83" s="176"/>
      <c r="H83" s="176"/>
      <c r="I83" s="176"/>
    </row>
    <row r="84" spans="6:9" ht="15.6" x14ac:dyDescent="0.3">
      <c r="F84" s="15"/>
      <c r="G84" s="15"/>
      <c r="H84" s="16"/>
      <c r="I84" s="16"/>
    </row>
    <row r="85" spans="6:9" x14ac:dyDescent="0.3">
      <c r="F85" s="176" t="s">
        <v>249</v>
      </c>
      <c r="G85" s="176"/>
      <c r="H85" s="176"/>
      <c r="I85" s="176">
        <f>SUM(I24+I29+I34+I39)</f>
        <v>0</v>
      </c>
    </row>
    <row r="86" spans="6:9" x14ac:dyDescent="0.3">
      <c r="F86" s="176"/>
      <c r="G86" s="176"/>
      <c r="H86" s="176"/>
      <c r="I86" s="176"/>
    </row>
    <row r="87" spans="6:9" ht="15.6" x14ac:dyDescent="0.3">
      <c r="F87" s="15"/>
      <c r="G87" s="15"/>
      <c r="H87" s="16"/>
      <c r="I87" s="16"/>
    </row>
    <row r="88" spans="6:9" x14ac:dyDescent="0.3">
      <c r="F88" s="176" t="s">
        <v>250</v>
      </c>
      <c r="G88" s="176"/>
      <c r="H88" s="176"/>
      <c r="I88" s="176">
        <f>SUM(I46:I54)</f>
        <v>0</v>
      </c>
    </row>
    <row r="89" spans="6:9" x14ac:dyDescent="0.3">
      <c r="F89" s="176"/>
      <c r="G89" s="176"/>
      <c r="H89" s="176"/>
      <c r="I89" s="176"/>
    </row>
    <row r="90" spans="6:9" ht="15.6" x14ac:dyDescent="0.3">
      <c r="F90" s="15"/>
      <c r="G90" s="15"/>
      <c r="H90" s="16"/>
      <c r="I90" s="16"/>
    </row>
    <row r="91" spans="6:9" x14ac:dyDescent="0.3">
      <c r="F91" s="176" t="s">
        <v>251</v>
      </c>
      <c r="G91" s="176"/>
      <c r="H91" s="176"/>
      <c r="I91" s="176">
        <f>SUM(I58+I63+I68+I73)</f>
        <v>0</v>
      </c>
    </row>
    <row r="92" spans="6:9" x14ac:dyDescent="0.3">
      <c r="F92" s="176"/>
      <c r="G92" s="176"/>
      <c r="H92" s="176"/>
      <c r="I92" s="176"/>
    </row>
    <row r="93" spans="6:9" ht="15.6" x14ac:dyDescent="0.3">
      <c r="F93" s="15"/>
      <c r="G93" s="15"/>
      <c r="H93" s="16"/>
      <c r="I93" s="16"/>
    </row>
    <row r="94" spans="6:9" x14ac:dyDescent="0.3">
      <c r="F94" s="184" t="s">
        <v>264</v>
      </c>
      <c r="G94" s="184"/>
      <c r="H94" s="184"/>
      <c r="I94" s="140">
        <f>SUM(I79+I82+I85+I88+I91)</f>
        <v>0</v>
      </c>
    </row>
    <row r="95" spans="6:9" x14ac:dyDescent="0.3">
      <c r="F95" s="184"/>
      <c r="G95" s="184"/>
      <c r="H95" s="184"/>
      <c r="I95" s="140"/>
    </row>
  </sheetData>
  <sheetProtection algorithmName="SHA-512" hashValue="Dv0BfMLo1R9a33Y1OTLmbITyOQ9xOau1+ukPmMIZkYy+T+poPpd0cdrF5PAlWFaOjwgqOsA05Y6kZAfayjK1rA==" saltValue="kD06BmkRQKVzdv4PzpIOIQ==" spinCount="100000" sheet="1" objects="1" scenarios="1" selectLockedCells="1"/>
  <mergeCells count="67">
    <mergeCell ref="A2:E2"/>
    <mergeCell ref="A13:E13"/>
    <mergeCell ref="A45:E45"/>
    <mergeCell ref="H1:I1"/>
    <mergeCell ref="O57:X60"/>
    <mergeCell ref="O17:X20"/>
    <mergeCell ref="O4:X8"/>
    <mergeCell ref="O23:X26"/>
    <mergeCell ref="O48:X48"/>
    <mergeCell ref="O51:X51"/>
    <mergeCell ref="O52:X52"/>
    <mergeCell ref="A10:E10"/>
    <mergeCell ref="A4:E4"/>
    <mergeCell ref="A3:E3"/>
    <mergeCell ref="A9:E9"/>
    <mergeCell ref="A5:E5"/>
    <mergeCell ref="F91:H92"/>
    <mergeCell ref="I94:I95"/>
    <mergeCell ref="F94:H95"/>
    <mergeCell ref="A17:E17"/>
    <mergeCell ref="I79:I80"/>
    <mergeCell ref="I82:I83"/>
    <mergeCell ref="I85:I86"/>
    <mergeCell ref="I88:I89"/>
    <mergeCell ref="I91:I92"/>
    <mergeCell ref="F79:H80"/>
    <mergeCell ref="F82:H83"/>
    <mergeCell ref="F85:H86"/>
    <mergeCell ref="F88:H89"/>
    <mergeCell ref="A77:I78"/>
    <mergeCell ref="A18:E18"/>
    <mergeCell ref="A39:E39"/>
    <mergeCell ref="A6:E6"/>
    <mergeCell ref="A7:E7"/>
    <mergeCell ref="A8:E8"/>
    <mergeCell ref="O35:X38"/>
    <mergeCell ref="A19:E19"/>
    <mergeCell ref="A14:E14"/>
    <mergeCell ref="A15:E15"/>
    <mergeCell ref="A20:E20"/>
    <mergeCell ref="A16:E16"/>
    <mergeCell ref="A23:E23"/>
    <mergeCell ref="A24:E24"/>
    <mergeCell ref="A25:I27"/>
    <mergeCell ref="A29:E29"/>
    <mergeCell ref="A30:I32"/>
    <mergeCell ref="A34:E34"/>
    <mergeCell ref="A35:I37"/>
    <mergeCell ref="A40:I42"/>
    <mergeCell ref="A46:E46"/>
    <mergeCell ref="A47:E47"/>
    <mergeCell ref="A48:E48"/>
    <mergeCell ref="A49:E49"/>
    <mergeCell ref="A50:E50"/>
    <mergeCell ref="A51:E51"/>
    <mergeCell ref="A52:E52"/>
    <mergeCell ref="A53:E53"/>
    <mergeCell ref="A54:E54"/>
    <mergeCell ref="A68:E68"/>
    <mergeCell ref="A69:I71"/>
    <mergeCell ref="A73:E73"/>
    <mergeCell ref="A74:I76"/>
    <mergeCell ref="A57:E57"/>
    <mergeCell ref="A58:E58"/>
    <mergeCell ref="A59:I61"/>
    <mergeCell ref="A63:E63"/>
    <mergeCell ref="A64:I66"/>
  </mergeCells>
  <dataValidations count="4">
    <dataValidation type="list" allowBlank="1" showInputMessage="1" showErrorMessage="1" sqref="F52" xr:uid="{00000000-0002-0000-0500-000000000000}">
      <formula1>$N$3:$N$7</formula1>
    </dataValidation>
    <dataValidation type="list" allowBlank="1" showInputMessage="1" showErrorMessage="1" sqref="F51" xr:uid="{00000000-0002-0000-0500-000001000000}">
      <formula1>$N$3:$N$6</formula1>
    </dataValidation>
    <dataValidation type="list" allowBlank="1" showInputMessage="1" showErrorMessage="1" sqref="F3 F73 F68 F63 F58 F53:F54 F49:F50 F46:F47 F39 F34 F29 F24 F14:F20 F5:F10" xr:uid="{00000000-0002-0000-0500-000002000000}">
      <formula1>$M$3</formula1>
    </dataValidation>
    <dataValidation type="list" allowBlank="1" showInputMessage="1" showErrorMessage="1" sqref="F48" xr:uid="{00000000-0002-0000-0500-000003000000}">
      <formula1>$N$1:$N$7</formula1>
    </dataValidation>
  </dataValidations>
  <pageMargins left="0.7" right="0.7" top="0.75" bottom="0.75" header="0.3" footer="0.3"/>
  <pageSetup orientation="portrait" verticalDpi="300" r:id="rId1"/>
  <rowBreaks count="1" manualBreakCount="1">
    <brk id="42" max="16383" man="1"/>
  </rowBreaks>
  <ignoredErrors>
    <ignoredError sqref="I4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
  <sheetViews>
    <sheetView showGridLines="0" topLeftCell="A91" workbookViewId="0">
      <selection activeCell="X4" sqref="X4"/>
    </sheetView>
  </sheetViews>
  <sheetFormatPr defaultRowHeight="14.4" x14ac:dyDescent="0.3"/>
  <sheetData/>
  <sheetProtection algorithmName="SHA-512" hashValue="DK6HJz4Sj8kRW7EJHhmY+zcjGAnCDbqotyiLRdAot1yvb/tgnM8tBXO1L3C2vBZ/3b+Xk/IgccKA/ZDlSqj1zA==" saltValue="fDlQT/GvrfzwzJAhazD2tg==" spinCount="100000" sheet="1" objects="1" scenarios="1"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 ma:contentTypeDescription="Create a new document." ma:contentTypeScope="" ma:versionID="dad781e628a7328e82c2412b535f6ebc">
  <xsd:schema xmlns:xsd="http://www.w3.org/2001/XMLSchema" xmlns:xs="http://www.w3.org/2001/XMLSchema" xmlns:p="http://schemas.microsoft.com/office/2006/metadata/properties" xmlns:ns3="f0d0f136-979e-46ac-b76e-915e16b083d4" targetNamespace="http://schemas.microsoft.com/office/2006/metadata/properties" ma:root="true" ma:fieldsID="c8463fa9148b6d0cf2bb8f954183f0a8" ns3:_="">
    <xsd:import namespace="f0d0f136-979e-46ac-b76e-915e16b083d4"/>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627DDB-FBC6-4CD7-9115-2AC4FCEB1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d0f136-979e-46ac-b76e-915e16b08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CA552E-6FBF-4C8B-AA23-88B15090DF2C}">
  <ds:schemaRefs>
    <ds:schemaRef ds:uri="http://schemas.microsoft.com/sharepoint/v3/contenttype/forms"/>
  </ds:schemaRefs>
</ds:datastoreItem>
</file>

<file path=customXml/itemProps3.xml><?xml version="1.0" encoding="utf-8"?>
<ds:datastoreItem xmlns:ds="http://schemas.openxmlformats.org/officeDocument/2006/customXml" ds:itemID="{2CF77207-73AC-4CAF-8FAC-F1045E9D0D4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f0d0f136-979e-46ac-b76e-915e16b083d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1 - Directions</vt:lpstr>
      <vt:lpstr>2 - Standard Chapter</vt:lpstr>
      <vt:lpstr>3 - Rating Summary</vt:lpstr>
      <vt:lpstr>4 - Growing Leaders</vt:lpstr>
      <vt:lpstr>5 - Building Communities</vt:lpstr>
      <vt:lpstr>6 - Strengthening Agriculture</vt:lpstr>
      <vt:lpstr>Committee Descriptions</vt:lpstr>
      <vt:lpstr>'3 - Rating Summary'!Print_Area</vt:lpstr>
      <vt:lpstr>'4 - Growing Leaders'!Print_Area</vt:lpstr>
      <vt:lpstr>'5 - Building Communities'!Print_Area</vt:lpstr>
      <vt:lpstr>'6 - Strengthening Agriculture'!Print_Area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brandonkdavis</dc:creator>
  <cp:lastModifiedBy>Davis, Brandon K - Division of Student Transition and </cp:lastModifiedBy>
  <cp:lastPrinted>2020-09-21T15:00:59Z</cp:lastPrinted>
  <dcterms:created xsi:type="dcterms:W3CDTF">2015-02-08T16:00:01Z</dcterms:created>
  <dcterms:modified xsi:type="dcterms:W3CDTF">2021-03-04T11:38:30Z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