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taffkyschools-my.sharepoint.com/personal/matt_chaliff_education_ky_gov/Documents/FFA/Paperworkin/"/>
    </mc:Choice>
  </mc:AlternateContent>
  <xr:revisionPtr revIDLastSave="0" documentId="8_{C40575FE-FDB0-495A-B09A-A3CCAF2E8962}" xr6:coauthVersionLast="47" xr6:coauthVersionMax="47" xr10:uidLastSave="{00000000-0000-0000-0000-000000000000}"/>
  <workbookProtection workbookAlgorithmName="SHA-512" workbookHashValue="OVxVaqDRlMe+V7NiraIWwaB07l6fEW0rL1yvU9EkwBMWsoBjllJVffOhm3EMAVRwD1uM6hyW2H1n552tyG2xag==" workbookSaltValue="RE11KU06yT/Ymnk2K2GtAw==" workbookSpinCount="100000" lockStructure="1"/>
  <bookViews>
    <workbookView xWindow="-108" yWindow="-108" windowWidth="23256" windowHeight="12456" tabRatio="862" activeTab="3" xr2:uid="{00000000-000D-0000-FFFF-FFFF00000000}"/>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Summary'!$A$1:$I$50</definedName>
    <definedName name="_xlnm.Print_Area" localSheetId="3">'4 - Growing Leaders'!$A$1:$I$153</definedName>
    <definedName name="_xlnm.Print_Area" localSheetId="4">'5 - Building Communities'!$A$1:$I$46</definedName>
    <definedName name="_xlnm.Print_Area" localSheetId="5">'6 - Strengthening Agriculture'!$A$1:$I$46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3" l="1"/>
  <c r="I86" i="3"/>
  <c r="I66" i="3"/>
  <c r="K38" i="1" l="1"/>
  <c r="K36" i="1"/>
  <c r="K34" i="1"/>
  <c r="H1" i="7" l="1"/>
  <c r="H1" i="6"/>
  <c r="H1" i="3"/>
  <c r="I46" i="7" l="1"/>
  <c r="I45" i="7"/>
  <c r="I44" i="7"/>
  <c r="I43" i="7"/>
  <c r="I39" i="7"/>
  <c r="I38" i="7"/>
  <c r="I35" i="7"/>
  <c r="I34" i="7"/>
  <c r="I32" i="7"/>
  <c r="I31" i="7"/>
  <c r="I27" i="7"/>
  <c r="I26" i="7"/>
  <c r="I25" i="7"/>
  <c r="I24" i="7"/>
  <c r="I20" i="7"/>
  <c r="I19" i="7"/>
  <c r="I18" i="7"/>
  <c r="I17" i="7"/>
  <c r="I16" i="7"/>
  <c r="I15" i="7"/>
  <c r="I14" i="7"/>
  <c r="I10" i="7"/>
  <c r="I9" i="7"/>
  <c r="I8" i="7"/>
  <c r="I7" i="7"/>
  <c r="I6" i="7"/>
  <c r="I5" i="7"/>
  <c r="I3" i="7"/>
  <c r="I37" i="7"/>
  <c r="I36" i="7"/>
  <c r="I33" i="7"/>
  <c r="I43" i="6"/>
  <c r="I44" i="6"/>
  <c r="I45" i="6"/>
  <c r="I46" i="6"/>
  <c r="I21" i="6"/>
  <c r="I20" i="6"/>
  <c r="I19" i="6"/>
  <c r="I18" i="6"/>
  <c r="I13" i="6"/>
  <c r="I12" i="6"/>
  <c r="I11" i="6"/>
  <c r="I10" i="6"/>
  <c r="I6" i="6"/>
  <c r="I5" i="6"/>
  <c r="I4" i="6"/>
  <c r="I3" i="6"/>
  <c r="I52" i="7" l="1"/>
  <c r="I49" i="7"/>
  <c r="I49" i="6"/>
  <c r="I52" i="6"/>
  <c r="I55" i="6"/>
  <c r="I61" i="6"/>
  <c r="I55" i="7"/>
  <c r="I61" i="7"/>
  <c r="I58" i="7"/>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99" i="3"/>
  <c r="I98" i="3"/>
  <c r="I97" i="3"/>
  <c r="I96" i="3"/>
  <c r="I95" i="3"/>
  <c r="I94" i="3"/>
  <c r="I93" i="3"/>
  <c r="I92" i="3"/>
  <c r="I91" i="3"/>
  <c r="I89" i="3"/>
  <c r="I88" i="3"/>
  <c r="I87" i="3"/>
  <c r="I85" i="3"/>
  <c r="I84" i="3"/>
  <c r="I83" i="3"/>
  <c r="I82" i="3"/>
  <c r="I81" i="3"/>
  <c r="I80" i="3"/>
  <c r="I79" i="3"/>
  <c r="I78" i="3"/>
  <c r="I77" i="3"/>
  <c r="I76" i="3"/>
  <c r="I75" i="3"/>
  <c r="I74" i="3"/>
  <c r="I73" i="3"/>
  <c r="I72" i="3"/>
  <c r="I71" i="3"/>
  <c r="I70" i="3"/>
  <c r="I69" i="3"/>
  <c r="I68" i="3"/>
  <c r="I67" i="3"/>
  <c r="I65" i="3"/>
  <c r="I51" i="3"/>
  <c r="I50" i="3"/>
  <c r="I49" i="3"/>
  <c r="I48" i="3"/>
  <c r="I44" i="3"/>
  <c r="I45" i="3"/>
  <c r="I46" i="3"/>
  <c r="I30" i="3"/>
  <c r="I29" i="3"/>
  <c r="I28" i="3"/>
  <c r="I27" i="3"/>
  <c r="I26" i="3"/>
  <c r="I39" i="3" l="1"/>
  <c r="I38" i="3"/>
  <c r="I37" i="3"/>
  <c r="H2" i="2" l="1"/>
  <c r="B2" i="2" l="1"/>
  <c r="K29" i="1" l="1"/>
  <c r="K25" i="1"/>
  <c r="K23" i="1"/>
  <c r="K21" i="1"/>
  <c r="K19" i="1"/>
  <c r="K17" i="1"/>
  <c r="K15" i="1"/>
  <c r="K13" i="1"/>
  <c r="D36" i="2"/>
  <c r="I58" i="3"/>
  <c r="I57" i="3"/>
  <c r="I103" i="3"/>
  <c r="I56" i="3"/>
  <c r="I55" i="3"/>
  <c r="I102" i="3"/>
  <c r="I101" i="3"/>
  <c r="I100" i="3"/>
  <c r="I30" i="6"/>
  <c r="I29" i="6"/>
  <c r="I28" i="6"/>
  <c r="I26" i="6"/>
  <c r="I38" i="6"/>
  <c r="I37" i="6"/>
  <c r="I36" i="6"/>
  <c r="I35" i="6"/>
  <c r="I33" i="6"/>
  <c r="I32" i="6"/>
  <c r="I31" i="6"/>
  <c r="I40" i="3"/>
  <c r="I36" i="3"/>
  <c r="I35" i="3"/>
  <c r="I34" i="3"/>
  <c r="I25" i="3"/>
  <c r="I24" i="3"/>
  <c r="I23" i="3"/>
  <c r="I22" i="3"/>
  <c r="I21" i="3"/>
  <c r="I20" i="3"/>
  <c r="I19" i="3"/>
  <c r="I18" i="3"/>
  <c r="I17" i="3"/>
  <c r="I16" i="3"/>
  <c r="I15" i="3"/>
  <c r="I14" i="3"/>
  <c r="I13" i="3"/>
  <c r="I12" i="3"/>
  <c r="I11" i="3"/>
  <c r="I10" i="3"/>
  <c r="I9" i="3"/>
  <c r="I7" i="3"/>
  <c r="I47" i="3"/>
  <c r="I169" i="3" s="1"/>
  <c r="I6" i="3"/>
  <c r="I5" i="3"/>
  <c r="I4" i="3"/>
  <c r="I3" i="3"/>
  <c r="K41" i="1" l="1"/>
  <c r="A41" i="1" s="1"/>
  <c r="I58" i="6"/>
  <c r="D24" i="2"/>
  <c r="D38" i="2"/>
  <c r="D40" i="2"/>
  <c r="D42" i="2"/>
  <c r="I172" i="3"/>
  <c r="D20" i="2" s="1"/>
  <c r="I175" i="3"/>
  <c r="D22" i="2" s="1"/>
  <c r="I163" i="3"/>
  <c r="D14" i="2" s="1"/>
  <c r="D28" i="2"/>
  <c r="D26" i="2"/>
  <c r="I166" i="3"/>
  <c r="D16" i="2" s="1"/>
  <c r="D18" i="2"/>
  <c r="D34" i="2"/>
  <c r="D32" i="2"/>
  <c r="I64" i="6" l="1"/>
  <c r="D30" i="2"/>
  <c r="G28" i="2" s="1"/>
  <c r="G38" i="2"/>
  <c r="I178" i="3"/>
  <c r="G18" i="2"/>
  <c r="I64" i="7"/>
  <c r="F44" i="2" l="1"/>
  <c r="F47" i="2" s="1"/>
</calcChain>
</file>

<file path=xl/sharedStrings.xml><?xml version="1.0" encoding="utf-8"?>
<sst xmlns="http://schemas.openxmlformats.org/spreadsheetml/2006/main" count="387" uniqueCount="271">
  <si>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</si>
  <si>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</si>
  <si>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</si>
  <si>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</si>
  <si>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</si>
  <si>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</si>
  <si>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</si>
  <si>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</si>
  <si>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</si>
  <si>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</si>
  <si>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</si>
  <si>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</si>
  <si>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</si>
  <si>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</si>
  <si>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</si>
  <si>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</si>
  <si>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</si>
  <si>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</si>
  <si>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</si>
  <si>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</si>
  <si>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</si>
  <si>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</si>
  <si>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Points Ea</t>
  </si>
  <si>
    <t>Total Pts</t>
  </si>
  <si>
    <t>Select</t>
  </si>
  <si>
    <t>Attended National FFA Convention</t>
  </si>
  <si>
    <t>YES</t>
  </si>
  <si>
    <t>Attended Washington Leadership Conference</t>
  </si>
  <si>
    <t>Attended CTSO Leadership Day</t>
  </si>
  <si>
    <t>Participation in regional speaking events</t>
  </si>
  <si>
    <t>Prepared Public Speaking</t>
  </si>
  <si>
    <t>Extemporaneous Public Speaking</t>
  </si>
  <si>
    <t>FFA Creed Speaking</t>
  </si>
  <si>
    <t>Agriculture Mechanics CDE</t>
  </si>
  <si>
    <t>Agriculture Sales CDE</t>
  </si>
  <si>
    <t>Agronomy CDE</t>
  </si>
  <si>
    <t xml:space="preserve">AIC </t>
  </si>
  <si>
    <t>Dairy Evaluation CDE</t>
  </si>
  <si>
    <t xml:space="preserve">Envirothon </t>
  </si>
  <si>
    <t>Farm Management CDE</t>
  </si>
  <si>
    <t>Floriculture CDE</t>
  </si>
  <si>
    <t>Food Science CDE</t>
  </si>
  <si>
    <t>Forestry CDE</t>
  </si>
  <si>
    <t>General Auctioneering</t>
  </si>
  <si>
    <t>Horse Evaluation CDE</t>
  </si>
  <si>
    <t>Horsemanship</t>
  </si>
  <si>
    <t>KDA Farmer's Market Contest</t>
  </si>
  <si>
    <t>Land Judging CDE</t>
  </si>
  <si>
    <t>Livestock Evaluation CDE</t>
  </si>
  <si>
    <t>Meats Evaluation CDE</t>
  </si>
  <si>
    <t>Milk Quality and Products CDE</t>
  </si>
  <si>
    <t>Nursery and Landscape CDE</t>
  </si>
  <si>
    <t>Poultry Evaluation CDE</t>
  </si>
  <si>
    <t>Record Keeping CDE</t>
  </si>
  <si>
    <t>Seed Identification</t>
  </si>
  <si>
    <t>Small Power CDE</t>
  </si>
  <si>
    <t>Tractor Driving</t>
  </si>
  <si>
    <t>Veterinary Science CDE</t>
  </si>
  <si>
    <t>Welding CDE</t>
  </si>
  <si>
    <t>Members exhibiting livestock at County/District shows</t>
  </si>
  <si>
    <t>Members exhibiting items at Kentucky State Fair</t>
  </si>
  <si>
    <t>Members exhibiting non-livestock at County Fair</t>
  </si>
  <si>
    <t>Chapter held Chapter Degree Ceremony</t>
  </si>
  <si>
    <t>Chapter held Greenhand Degree Ceremony</t>
  </si>
  <si>
    <t>Agriculture Communications</t>
  </si>
  <si>
    <t>Ag Mechanics Design and Fabrication</t>
  </si>
  <si>
    <t>Ag Mech Repair &amp; Maintenance - Ent.</t>
  </si>
  <si>
    <t>Ag Mech Repair &amp; Maintenance  - Plct</t>
  </si>
  <si>
    <t>Agriculture Processing</t>
  </si>
  <si>
    <t>Agriculture Sales - Entrepreneurship</t>
  </si>
  <si>
    <t>Agriculture Sales - Placement</t>
  </si>
  <si>
    <t>Agriculture Services</t>
  </si>
  <si>
    <t>Agriscience Research Animal</t>
  </si>
  <si>
    <t>Agriscience Research Plant</t>
  </si>
  <si>
    <t>Agriscience Research Integrated Systems</t>
  </si>
  <si>
    <t>Beef Production - Entrepreneurship</t>
  </si>
  <si>
    <t>Beef Production  - Placement</t>
  </si>
  <si>
    <t>Dairy Production - Entrepreneurship</t>
  </si>
  <si>
    <t>Dairy Production - Placement</t>
  </si>
  <si>
    <t>Diversified Agriculture Production</t>
  </si>
  <si>
    <t>Div. Crop Production - Entrepreneurship</t>
  </si>
  <si>
    <t>Div. Crop Production - Placement</t>
  </si>
  <si>
    <t>Diversified Horticulture</t>
  </si>
  <si>
    <t>Diversified Livestock Production</t>
  </si>
  <si>
    <t>Environmental Science/Natural Resources</t>
  </si>
  <si>
    <t>Equine Science  - Entrepreneurship</t>
  </si>
  <si>
    <t>Equine Science - Placement</t>
  </si>
  <si>
    <t>Fiber and/or Oil Crop Production</t>
  </si>
  <si>
    <t>Food Science and Technology</t>
  </si>
  <si>
    <t>Forage Production</t>
  </si>
  <si>
    <t>Forest Management &amp; Products</t>
  </si>
  <si>
    <t>Fruit Production</t>
  </si>
  <si>
    <t>Goat Production</t>
  </si>
  <si>
    <t>Grain Production - Entrepreneurship</t>
  </si>
  <si>
    <t>Grain Production - Placement</t>
  </si>
  <si>
    <t>Home &amp; Community Development</t>
  </si>
  <si>
    <t>Landscape Management</t>
  </si>
  <si>
    <t>Nursery Operations</t>
  </si>
  <si>
    <t>Outdoor Recreation</t>
  </si>
  <si>
    <t>Poultry Production</t>
  </si>
  <si>
    <t>Sheep Production</t>
  </si>
  <si>
    <t>Small Animal Production &amp; Care</t>
  </si>
  <si>
    <t>Specialty Animal Production</t>
  </si>
  <si>
    <t>Specialty Crop Production</t>
  </si>
  <si>
    <t>Swine Production - Entrepreneurship</t>
  </si>
  <si>
    <t>Swine Production - Placement</t>
  </si>
  <si>
    <t>Turf Grass Management</t>
  </si>
  <si>
    <t>Vegetable Production</t>
  </si>
  <si>
    <t>Veterinary Science</t>
  </si>
  <si>
    <t>Wildlife Production &amp; Management</t>
  </si>
  <si>
    <t>Promote school scholarship</t>
  </si>
  <si>
    <t>Recognize scholastic achievement</t>
  </si>
  <si>
    <t>Promote FFA grants/scholarships</t>
  </si>
  <si>
    <t>Held 8th Grade recruitment activity</t>
  </si>
  <si>
    <t>Held Freshman recruitment activity</t>
  </si>
  <si>
    <t>Promote Ag Tag program</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</si>
  <si>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</si>
  <si>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</si>
  <si>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</si>
  <si>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</si>
  <si>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</si>
  <si>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</si>
  <si>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</si>
  <si>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</si>
  <si>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</si>
  <si>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</si>
  <si>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Local Alumni affiliate in operation</t>
  </si>
  <si>
    <t>Work with other local community groups</t>
  </si>
  <si>
    <t>Present to local civic groups</t>
  </si>
  <si>
    <t>Community Development - Economic Development</t>
  </si>
  <si>
    <t>List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</si>
  <si>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</si>
  <si>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</si>
  <si>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</si>
  <si>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</si>
  <si>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</si>
  <si>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</si>
  <si>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</si>
  <si>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</si>
  <si>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</si>
  <si>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</si>
  <si>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</si>
  <si>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</si>
  <si>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</si>
  <si>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</si>
  <si>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</si>
  <si>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</si>
  <si>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</si>
  <si>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</si>
  <si>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</si>
  <si>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t>Chapter has a functioning committee system</t>
  </si>
  <si>
    <t>Chapter seated two delegates at the State FFA Convention</t>
  </si>
  <si>
    <t>Chapter used official pins for Greenhand and Chapter FFA Degree</t>
  </si>
  <si>
    <r>
      <t xml:space="preserve">Chapter participated in at least </t>
    </r>
    <r>
      <rPr>
        <b/>
        <u/>
        <sz val="11"/>
        <color theme="1"/>
        <rFont val="Calibri"/>
        <family val="2"/>
        <scheme val="minor"/>
      </rPr>
      <t>one</t>
    </r>
    <r>
      <rPr>
        <sz val="11"/>
        <color theme="1"/>
        <rFont val="Calibri"/>
        <family val="2"/>
        <scheme val="minor"/>
      </rPr>
      <t xml:space="preserve"> of the following above the chapter level (examples): State Fair, University sponsored field days, District/Local/County Fair, Regional Team Events, Livestock Shows (sponsored by KDA), etc.</t>
    </r>
  </si>
  <si>
    <t>All chapter members had access to Official FFA Manuals/Handbooks</t>
  </si>
  <si>
    <t>Chapter Recruitment</t>
  </si>
  <si>
    <t>Chapter Recruitment Subtotal</t>
  </si>
  <si>
    <t>Proficiencies entered at Regional Paperwork Day</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</si>
  <si>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</si>
  <si>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</si>
  <si>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</si>
  <si>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</si>
  <si>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</si>
  <si>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</si>
  <si>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</si>
  <si>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American Degrees received at National Convention</t>
  </si>
  <si>
    <t>Number of projects presented at State Convention. Maximum allowed on this form is 10.</t>
  </si>
  <si>
    <t>Number of American Degrees received at the most recent National Convention. Max allowed is 10 members.</t>
  </si>
  <si>
    <t>Number of members that are candidates for the State FFA Degree. Max allowed is 10.</t>
  </si>
  <si>
    <t>Select number of student exhibiting livestock at county/district shows. Max. allowed is 15 members.</t>
  </si>
  <si>
    <t>Environmental Subtotal</t>
  </si>
  <si>
    <t>Chapter participated in one or more activities with support groups</t>
  </si>
  <si>
    <t>Chapter sponsored one or more community development activities</t>
  </si>
  <si>
    <t>State FFA Degrees Candidates</t>
  </si>
  <si>
    <t>Healthy Lifestyles</t>
  </si>
  <si>
    <t xml:space="preserve">Proficiencies may only be counted if entered at the regional paperwork day. </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</si>
  <si>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</si>
  <si>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</si>
  <si>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</si>
  <si>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</si>
  <si>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</si>
  <si>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</si>
  <si>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</si>
  <si>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</si>
  <si>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</si>
  <si>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</si>
  <si>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</si>
  <si>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</si>
  <si>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</si>
  <si>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</si>
  <si>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</si>
  <si>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Growing Leaders - Leadership</t>
  </si>
  <si>
    <t>Agriculture Issues Forum LDE</t>
  </si>
  <si>
    <t>Employment Skills LDE</t>
  </si>
  <si>
    <t>Attend University Leadership Conference</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</si>
  <si>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</si>
  <si>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</si>
  <si>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</si>
  <si>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</si>
  <si>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</si>
  <si>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</si>
  <si>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</si>
  <si>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</si>
  <si>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</si>
  <si>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</si>
  <si>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</si>
  <si>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Junior Dairy Evaluation CDE</t>
  </si>
  <si>
    <t>Junior Livestock Evaluation CDE</t>
  </si>
  <si>
    <t>Dairy Holders (State Fair)</t>
  </si>
  <si>
    <t>Growing Leaders - Career Success, continued</t>
  </si>
  <si>
    <t>Agricultural Education</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</si>
  <si>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</si>
  <si>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</si>
  <si>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</si>
  <si>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</si>
  <si>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</si>
  <si>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</si>
  <si>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</si>
  <si>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</si>
  <si>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</si>
  <si>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</si>
  <si>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</si>
  <si>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</si>
  <si>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</si>
  <si>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</si>
  <si>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</si>
  <si>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</si>
  <si>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</si>
  <si>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</si>
  <si>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</si>
  <si>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Strengthening Agriculture Total</t>
  </si>
  <si>
    <t>Chapter officers elected</t>
  </si>
  <si>
    <r>
      <t xml:space="preserve">In order to apply for the State Chapter Rating, a chapter must first meet all requirements of a Standard Chapter as outlined in the Guidelines for the Kentucky FFA Chapter Rating Process.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</si>
  <si>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t>Paid state and national dues by November 7</t>
  </si>
  <si>
    <t>Conduct of Chapter meeting team competed at region</t>
  </si>
  <si>
    <t>Parliamentary Procedure team competed at region</t>
  </si>
  <si>
    <t>Agriculture Essay</t>
  </si>
  <si>
    <t>Wildlife CDE</t>
  </si>
  <si>
    <t>Chapters may list up to 4 activities that are considered part of the Safety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</si>
  <si>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Chapters may list up to 4 activities that are considered part of the Agricultural Literacy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</si>
  <si>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r>
      <rPr>
        <u/>
        <sz val="9"/>
        <color theme="1"/>
        <rFont val="Calibri"/>
        <family val="2"/>
        <scheme val="minor"/>
      </rPr>
      <t>Instructions</t>
    </r>
    <r>
      <rPr>
        <sz val="9"/>
        <color theme="1"/>
        <rFont val="Calibri"/>
        <family val="2"/>
        <scheme val="minor"/>
      </rPr>
      <t xml:space="preserve">
Check the Kentucky FFA Chapter Rating Process Guidelines to verify the chapter meets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t>
    </r>
    <r>
      <rPr>
        <b/>
        <sz val="9"/>
        <color theme="1"/>
        <rFont val="Calibri"/>
        <family val="2"/>
        <scheme val="minor"/>
      </rPr>
      <t xml:space="preserve">This form must be included with </t>
    </r>
    <r>
      <rPr>
        <sz val="9"/>
        <color theme="1"/>
        <rFont val="Calibri"/>
        <family val="2"/>
        <scheme val="minor"/>
      </rPr>
      <t>Program of Activities Report in order to receive a rating</t>
    </r>
    <r>
      <rPr>
        <b/>
        <sz val="9"/>
        <color theme="1"/>
        <rFont val="Calibri"/>
        <family val="2"/>
        <scheme val="minor"/>
      </rPr>
      <t>.</t>
    </r>
  </si>
  <si>
    <t>Chapters may list up to 4 activities that are considered part of the Environmental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</si>
  <si>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Chapters may list up to 4 activities that are considered part of the Human Resources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</si>
  <si>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Chapters may list up to 4 activities that are considered part of the Citizenship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</si>
  <si>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Chapters may list up to 4 activities that are considered part of the Economic Development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</si>
  <si>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POA Report Page</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</si>
  <si>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</si>
  <si>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POA Report where the activity is recorded as completed.</t>
  </si>
  <si>
    <t>Chapter attended the Kentucky FFA Leadership Training Center in 2021 and/or 2022</t>
  </si>
  <si>
    <r>
      <t>Chapter participated in at least</t>
    </r>
    <r>
      <rPr>
        <b/>
        <u/>
        <sz val="11"/>
        <color theme="1"/>
        <rFont val="Calibri"/>
        <family val="2"/>
        <scheme val="minor"/>
      </rPr>
      <t xml:space="preserve"> three</t>
    </r>
    <r>
      <rPr>
        <sz val="11"/>
        <color theme="1"/>
        <rFont val="Calibri"/>
        <family val="2"/>
        <scheme val="minor"/>
      </rPr>
      <t xml:space="preserve"> of the following at the REGIONAL level: one speaking contest, two proficiency contests, parliamentary procedure team, essay contest, Employment Skills LDE, talent contest, conduct of meeting team, or other regionally approved event</t>
    </r>
  </si>
  <si>
    <t>Public Speaking Beef</t>
  </si>
  <si>
    <t>Public Speaking Crop</t>
  </si>
  <si>
    <t>Public Speaking Dairy</t>
  </si>
  <si>
    <t>Public Speaking Floral</t>
  </si>
  <si>
    <t>Public Speaking Fruit and Vegetable</t>
  </si>
  <si>
    <t>Public Speaking Greenhouse</t>
  </si>
  <si>
    <t>Public Speaking Horse</t>
  </si>
  <si>
    <t>Public Speaking Nursery/Landscape</t>
  </si>
  <si>
    <t>Public Speaking Poultry</t>
  </si>
  <si>
    <t>Public Speaking Small Animal</t>
  </si>
  <si>
    <t>Public Speaking Swine</t>
  </si>
  <si>
    <t>Public Speaking Turf and Lawn</t>
  </si>
  <si>
    <t>Public Speaking Ag Mechanics</t>
  </si>
  <si>
    <t>Public Speaking Goat and Sheep</t>
  </si>
  <si>
    <t>Attend Mission and/or Regional Leadership Conference</t>
  </si>
  <si>
    <t>Held/Participated in local/state FFA Quiz Contest</t>
  </si>
  <si>
    <t>SAE Launch Grant</t>
  </si>
  <si>
    <t>2023-2024</t>
  </si>
  <si>
    <t>Agricultural Communications CDE</t>
  </si>
  <si>
    <t>Marketing Plan CDE</t>
  </si>
  <si>
    <t xml:space="preserve">Quiz Bowl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</si>
</sst>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
      <b/>
      <sz val="10"/>
      <color theme="1"/>
      <name val="Calibri"/>
      <family val="2"/>
      <scheme val="minor"/>
    </font>
    <font>
      <sz val="10"/>
      <color rgb="FF000000"/>
      <name val="Calibri"/>
      <family val="2"/>
      <scheme val="minor"/>
    </font>
    <font>
      <u/>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4">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4">
    <xf numFmtId="0" fontId="0" fillId="0" borderId="0" xfId="0"/>
    <xf numFmtId="0" fontId="4" fillId="0" borderId="0" xfId="0" applyFont="1"/>
    <xf numFmtId="0" fontId="0" fillId="0" borderId="0" xfId="0" applyAlignment="1">
      <alignment horizontal="center" vertical="center"/>
    </xf>
    <xf numFmtId="0" fontId="4" fillId="0" borderId="0" xfId="0" applyFont="1" applyAlignment="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5" fillId="0" borderId="1" xfId="0" applyFont="1" applyBorder="1"/>
    <xf numFmtId="0" fontId="4" fillId="0" borderId="0" xfId="0" applyFont="1" applyAlignment="1">
      <alignment horizontal="center"/>
    </xf>
    <xf numFmtId="0" fontId="4" fillId="0" borderId="1" xfId="0" applyFont="1" applyBorder="1" applyAlignment="1">
      <alignment horizontal="left"/>
    </xf>
    <xf numFmtId="0" fontId="0" fillId="0" borderId="1" xfId="0" applyBorder="1"/>
    <xf numFmtId="0" fontId="1" fillId="0" borderId="0" xfId="0" applyFont="1" applyAlignment="1">
      <alignment horizontal="center" wrapText="1"/>
    </xf>
    <xf numFmtId="0" fontId="7" fillId="0" borderId="0" xfId="0" applyFont="1" applyAlignment="1">
      <alignment vertical="top" wrapText="1"/>
    </xf>
    <xf numFmtId="0" fontId="5" fillId="0" borderId="0" xfId="0" applyFont="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7" fillId="0" borderId="0" xfId="0" applyFont="1" applyAlignment="1">
      <alignment vertical="center"/>
    </xf>
    <xf numFmtId="0" fontId="0" fillId="0" borderId="0" xfId="0" applyAlignment="1">
      <alignment horizontal="left" vertical="top" wrapText="1"/>
    </xf>
    <xf numFmtId="0" fontId="0" fillId="0" borderId="8" xfId="0" applyBorder="1" applyAlignment="1">
      <alignment horizontal="left"/>
    </xf>
    <xf numFmtId="0" fontId="19" fillId="0" borderId="0" xfId="0" applyFont="1" applyAlignment="1">
      <alignment vertical="top" wrapText="1"/>
    </xf>
    <xf numFmtId="0" fontId="0" fillId="0" borderId="9" xfId="0" applyBorder="1" applyAlignment="1" applyProtection="1">
      <alignment horizontal="center"/>
      <protection locked="0"/>
    </xf>
    <xf numFmtId="0" fontId="0" fillId="0" borderId="9" xfId="0" applyBorder="1" applyAlignment="1" applyProtection="1">
      <alignment horizontal="center" vertical="center"/>
      <protection locked="0"/>
    </xf>
    <xf numFmtId="0" fontId="2" fillId="0" borderId="9" xfId="0" applyFont="1" applyBorder="1" applyAlignment="1">
      <alignment horizontal="center"/>
    </xf>
    <xf numFmtId="0" fontId="19" fillId="0" borderId="0" xfId="0" applyFont="1" applyAlignment="1">
      <alignment wrapText="1"/>
    </xf>
    <xf numFmtId="0" fontId="19" fillId="0" borderId="0" xfId="0" applyFont="1"/>
    <xf numFmtId="0" fontId="2" fillId="0" borderId="9" xfId="0" applyFont="1" applyBorder="1" applyAlignment="1">
      <alignment horizontal="center" vertical="center"/>
    </xf>
    <xf numFmtId="0" fontId="0" fillId="0" borderId="9" xfId="0" applyBorder="1" applyProtection="1">
      <protection locked="0"/>
    </xf>
    <xf numFmtId="0" fontId="7" fillId="0" borderId="0" xfId="0" applyFont="1" applyAlignment="1">
      <alignment horizontal="left"/>
    </xf>
    <xf numFmtId="0" fontId="19" fillId="0" borderId="0" xfId="0" applyFont="1" applyAlignment="1">
      <alignment horizontal="left" vertical="center" wrapText="1"/>
    </xf>
    <xf numFmtId="0" fontId="19" fillId="0" borderId="0" xfId="0" applyFont="1" applyAlignment="1">
      <alignment horizontal="left"/>
    </xf>
    <xf numFmtId="0" fontId="0" fillId="0" borderId="13" xfId="0"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horizontal="center"/>
    </xf>
    <xf numFmtId="0" fontId="0" fillId="0" borderId="0" xfId="0" applyAlignment="1">
      <alignment vertical="center" wrapText="1"/>
    </xf>
    <xf numFmtId="0" fontId="19" fillId="0" borderId="0" xfId="0" applyFont="1" applyAlignment="1">
      <alignment vertical="center" wrapText="1"/>
    </xf>
    <xf numFmtId="0" fontId="12" fillId="0" borderId="0" xfId="0" applyFont="1" applyAlignment="1">
      <alignment horizontal="left"/>
    </xf>
    <xf numFmtId="0" fontId="12" fillId="0" borderId="0" xfId="0" applyFont="1" applyAlignment="1">
      <alignment horizontal="left" vertical="top" wrapText="1"/>
    </xf>
    <xf numFmtId="0" fontId="20" fillId="0" borderId="9" xfId="0" applyFont="1" applyBorder="1" applyAlignment="1">
      <alignment horizontal="center"/>
    </xf>
    <xf numFmtId="0" fontId="0" fillId="0" borderId="0" xfId="0" applyAlignment="1">
      <alignment horizontal="left" vertical="top" wrapText="1"/>
    </xf>
    <xf numFmtId="0" fontId="18"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Alignment="1">
      <alignment horizontal="right" vertical="center"/>
    </xf>
    <xf numFmtId="0" fontId="5" fillId="0" borderId="1" xfId="0" applyFont="1" applyBorder="1" applyAlignment="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4" fillId="0" borderId="8" xfId="0" applyFont="1" applyBorder="1" applyAlignment="1">
      <alignment horizontal="left"/>
    </xf>
    <xf numFmtId="0" fontId="4" fillId="0" borderId="0" xfId="0" applyFont="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4" fillId="0" borderId="8" xfId="0" applyFont="1" applyBorder="1" applyAlignment="1">
      <alignment horizontal="left" wrapText="1"/>
    </xf>
    <xf numFmtId="0" fontId="4" fillId="0" borderId="0" xfId="0" applyFont="1" applyAlignment="1">
      <alignment horizontal="left" wrapText="1"/>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9"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0" xfId="0" applyFont="1" applyAlignment="1">
      <alignment horizontal="center"/>
    </xf>
    <xf numFmtId="0" fontId="12" fillId="0" borderId="9" xfId="0" applyFont="1" applyBorder="1" applyAlignment="1">
      <alignment horizontal="left"/>
    </xf>
    <xf numFmtId="0" fontId="12" fillId="0" borderId="13" xfId="0" applyFont="1" applyBorder="1" applyAlignment="1">
      <alignment horizontal="left"/>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9" xfId="0" applyFont="1" applyBorder="1" applyAlignment="1">
      <alignment horizontal="center" vertical="center"/>
    </xf>
    <xf numFmtId="0" fontId="2" fillId="0" borderId="9" xfId="0" applyFont="1" applyBorder="1" applyAlignment="1">
      <alignment horizontal="left"/>
    </xf>
    <xf numFmtId="0" fontId="2" fillId="0" borderId="9" xfId="0" applyFont="1" applyBorder="1" applyAlignment="1">
      <alignment horizontal="left" vertical="center" wrapText="1"/>
    </xf>
    <xf numFmtId="0" fontId="20"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9" xfId="0" applyFont="1" applyBorder="1" applyAlignment="1" applyProtection="1">
      <alignment horizontal="left"/>
      <protection locked="0"/>
    </xf>
    <xf numFmtId="0" fontId="2" fillId="0" borderId="9" xfId="0" applyFont="1" applyBorder="1" applyAlignment="1">
      <alignment horizontal="left" wrapText="1"/>
    </xf>
    <xf numFmtId="0" fontId="19" fillId="0" borderId="0" xfId="0" applyFont="1" applyAlignment="1">
      <alignment horizontal="left" wrapText="1"/>
    </xf>
    <xf numFmtId="0" fontId="19" fillId="3" borderId="9" xfId="0" applyFont="1" applyFill="1" applyBorder="1" applyAlignment="1">
      <alignment horizontal="left" vertical="top" wrapText="1"/>
    </xf>
    <xf numFmtId="0" fontId="19" fillId="3" borderId="3"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2"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7" fillId="3" borderId="9" xfId="0" applyFont="1" applyFill="1" applyBorder="1" applyAlignment="1">
      <alignment horizontal="left"/>
    </xf>
    <xf numFmtId="0" fontId="19" fillId="3" borderId="9"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14" fillId="3" borderId="9" xfId="0" applyFont="1" applyFill="1" applyBorder="1" applyAlignment="1">
      <alignment horizontal="left"/>
    </xf>
    <xf numFmtId="0" fontId="19" fillId="3" borderId="9" xfId="0" applyFont="1" applyFill="1" applyBorder="1" applyAlignment="1">
      <alignment horizontal="left"/>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0" fillId="0" borderId="9" xfId="0" applyBorder="1" applyAlignment="1">
      <alignment horizontal="center" vertic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11" xfId="0" applyBorder="1" applyAlignment="1">
      <alignment horizontal="left"/>
    </xf>
    <xf numFmtId="0" fontId="0" fillId="0" borderId="12" xfId="0" applyBorder="1" applyAlignment="1">
      <alignment horizontal="left"/>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27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4766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(tab 2), Rating Summary (tab 3), Growing Leaders pages (tab 4), Building Communities pages (tab 5), Strengthening Agriculture pages (tab 6), and the POA Report (generated from AET).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include the complete Program of Activities Report for the current school year</a:t>
          </a:r>
          <a:r>
            <a:rPr lang="en-US" sz="1100" baseline="0">
              <a:solidFill>
                <a:schemeClr val="dk1"/>
              </a:solidFill>
              <a:effectLst/>
              <a:latin typeface="+mn-lt"/>
              <a:ea typeface="+mn-ea"/>
              <a:cs typeface="+mn-cs"/>
            </a:rPr>
            <a:t>, which is generated in AET.</a:t>
          </a: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-Pages should be clearly numbered at the bottom of each page.  </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9</xdr:row>
      <xdr:rowOff>133350</xdr:rowOff>
    </xdr:from>
    <xdr:to>
      <xdr:col>24</xdr:col>
      <xdr:colOff>161925</xdr:colOff>
      <xdr:row>40</xdr:row>
      <xdr:rowOff>7620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934450" y="1657350"/>
          <a:ext cx="5981700" cy="677989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items in the checklist, select 'Yes' if the chapter completed the requirement during the time period covered in this report.  All items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If all items are met, the words 'Meets Requirement' will display.</a:t>
          </a:r>
          <a:endParaRPr lang="en-US">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42</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as follows:</a:t>
          </a:r>
          <a:endParaRPr lang="en-US">
            <a:effectLst/>
          </a:endParaRPr>
        </a:p>
        <a:p>
          <a:r>
            <a:rPr lang="en-US" sz="1100" baseline="0">
              <a:solidFill>
                <a:schemeClr val="dk1"/>
              </a:solidFill>
              <a:effectLst/>
              <a:latin typeface="+mn-lt"/>
              <a:ea typeface="+mn-ea"/>
              <a:cs typeface="+mn-cs"/>
            </a:rPr>
            <a:t>250-349- Bronze</a:t>
          </a:r>
          <a:endParaRPr lang="en-US">
            <a:effectLst/>
          </a:endParaRPr>
        </a:p>
        <a:p>
          <a:r>
            <a:rPr lang="en-US" sz="1100" baseline="0">
              <a:solidFill>
                <a:schemeClr val="dk1"/>
              </a:solidFill>
              <a:effectLst/>
              <a:latin typeface="+mn-lt"/>
              <a:ea typeface="+mn-ea"/>
              <a:cs typeface="+mn-cs"/>
            </a:rPr>
            <a:t>350-449 - Silver</a:t>
          </a:r>
          <a:endParaRPr lang="en-US">
            <a:effectLst/>
          </a:endParaRPr>
        </a:p>
        <a:p>
          <a:r>
            <a:rPr lang="en-US" sz="1100" baseline="0">
              <a:solidFill>
                <a:schemeClr val="dk1"/>
              </a:solidFill>
              <a:effectLst/>
              <a:latin typeface="+mn-lt"/>
              <a:ea typeface="+mn-ea"/>
              <a:cs typeface="+mn-cs"/>
            </a:rPr>
            <a:t>450+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G37" sqref="G37"/>
    </sheetView>
  </sheetViews>
  <sheetFormatPr defaultRowHeight="14.4" x14ac:dyDescent="0.3"/>
  <sheetData/>
  <sheetProtection algorithmName="SHA-512" hashValue="I+5Lqvod1FYk4E5cckn4W+si1mQLgHALSkE/3YzVwNLcbHf2Di0Fc2gZOVmSeqMH4uiiPfyonFgYLQFQLO7nEQ==" saltValue="RxtX96B/QofDw2oktp8/+Q==" spinCount="100000" sheet="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N42"/>
  <sheetViews>
    <sheetView showGridLines="0" topLeftCell="A25" zoomScaleNormal="100" workbookViewId="0">
      <selection activeCell="G48" sqref="G48"/>
    </sheetView>
  </sheetViews>
  <sheetFormatPr defaultRowHeight="14.4" x14ac:dyDescent="0.3"/>
  <cols>
    <col min="1" max="1" width="10.109375" customWidth="1"/>
    <col min="11" max="12" width="9.109375" hidden="1" customWidth="1"/>
    <col min="13" max="14" width="8.88671875" hidden="1" customWidth="1"/>
    <col min="15" max="20" width="0" hidden="1" customWidth="1"/>
  </cols>
  <sheetData>
    <row r="1" spans="1:12" x14ac:dyDescent="0.3">
      <c r="A1" s="61" t="s">
        <v>145</v>
      </c>
      <c r="B1" s="61"/>
      <c r="C1" s="61"/>
      <c r="D1" s="61"/>
      <c r="E1" s="61"/>
      <c r="F1" s="61"/>
      <c r="G1" s="61"/>
      <c r="H1" s="61"/>
      <c r="I1" s="61"/>
    </row>
    <row r="2" spans="1:12" ht="9.75" customHeight="1" x14ac:dyDescent="0.3">
      <c r="A2" s="61"/>
      <c r="B2" s="61"/>
      <c r="C2" s="61"/>
      <c r="D2" s="61"/>
      <c r="E2" s="61"/>
      <c r="F2" s="61"/>
      <c r="G2" s="61"/>
      <c r="H2" s="61"/>
      <c r="I2" s="61"/>
    </row>
    <row r="3" spans="1:12" ht="9.75" customHeight="1" x14ac:dyDescent="0.3">
      <c r="L3" t="s">
        <v>146</v>
      </c>
    </row>
    <row r="4" spans="1:12" ht="18" x14ac:dyDescent="0.35">
      <c r="A4" s="10" t="s">
        <v>147</v>
      </c>
      <c r="B4" s="62" t="s">
        <v>148</v>
      </c>
      <c r="C4" s="62"/>
      <c r="D4" s="62"/>
      <c r="E4" s="62"/>
      <c r="F4" s="63" t="s">
        <v>1</v>
      </c>
      <c r="G4" s="63"/>
      <c r="H4" s="64" t="s">
        <v>267</v>
      </c>
      <c r="I4" s="64"/>
      <c r="L4" t="s">
        <v>149</v>
      </c>
    </row>
    <row r="5" spans="1:12" ht="10.5" customHeight="1" x14ac:dyDescent="0.3"/>
    <row r="6" spans="1:12" ht="15" customHeight="1" x14ac:dyDescent="0.3">
      <c r="A6" s="65" t="s">
        <v>232</v>
      </c>
      <c r="B6" s="66"/>
      <c r="C6" s="66"/>
      <c r="D6" s="66"/>
      <c r="E6" s="66"/>
      <c r="F6" s="66"/>
      <c r="G6" s="66"/>
      <c r="H6" s="66"/>
      <c r="I6" s="67"/>
    </row>
    <row r="7" spans="1:12" x14ac:dyDescent="0.3">
      <c r="A7" s="68"/>
      <c r="B7" s="69"/>
      <c r="C7" s="69"/>
      <c r="D7" s="69"/>
      <c r="E7" s="69"/>
      <c r="F7" s="69"/>
      <c r="G7" s="69"/>
      <c r="H7" s="69"/>
      <c r="I7" s="70"/>
    </row>
    <row r="8" spans="1:12" x14ac:dyDescent="0.3">
      <c r="A8" s="68"/>
      <c r="B8" s="69"/>
      <c r="C8" s="69"/>
      <c r="D8" s="69"/>
      <c r="E8" s="69"/>
      <c r="F8" s="69"/>
      <c r="G8" s="69"/>
      <c r="H8" s="69"/>
      <c r="I8" s="70"/>
    </row>
    <row r="9" spans="1:12" x14ac:dyDescent="0.3">
      <c r="A9" s="68"/>
      <c r="B9" s="69"/>
      <c r="C9" s="69"/>
      <c r="D9" s="69"/>
      <c r="E9" s="69"/>
      <c r="F9" s="69"/>
      <c r="G9" s="69"/>
      <c r="H9" s="69"/>
      <c r="I9" s="70"/>
    </row>
    <row r="10" spans="1:12" x14ac:dyDescent="0.3">
      <c r="A10" s="68"/>
      <c r="B10" s="69"/>
      <c r="C10" s="69"/>
      <c r="D10" s="69"/>
      <c r="E10" s="69"/>
      <c r="F10" s="69"/>
      <c r="G10" s="69"/>
      <c r="H10" s="69"/>
      <c r="I10" s="70"/>
    </row>
    <row r="11" spans="1:12" ht="6" customHeight="1" x14ac:dyDescent="0.3">
      <c r="A11" s="71"/>
      <c r="B11" s="72"/>
      <c r="C11" s="72"/>
      <c r="D11" s="72"/>
      <c r="E11" s="72"/>
      <c r="F11" s="72"/>
      <c r="G11" s="72"/>
      <c r="H11" s="72"/>
      <c r="I11" s="73"/>
    </row>
    <row r="12" spans="1:12" ht="10.5" customHeight="1" x14ac:dyDescent="0.3"/>
    <row r="13" spans="1:12" ht="15.6" x14ac:dyDescent="0.3">
      <c r="A13" s="36"/>
      <c r="B13" t="s">
        <v>231</v>
      </c>
      <c r="K13">
        <f>IF(A13="yes",1,0)</f>
        <v>0</v>
      </c>
    </row>
    <row r="14" spans="1:12" ht="15.6" x14ac:dyDescent="0.3">
      <c r="A14" s="21"/>
    </row>
    <row r="15" spans="1:12" ht="15.6" x14ac:dyDescent="0.3">
      <c r="A15" s="36"/>
      <c r="B15" t="s">
        <v>150</v>
      </c>
      <c r="K15">
        <f>IF(A15="yes",1,0)</f>
        <v>0</v>
      </c>
    </row>
    <row r="16" spans="1:12" ht="15.6" x14ac:dyDescent="0.3">
      <c r="A16" s="21"/>
    </row>
    <row r="17" spans="1:11" ht="15.6" x14ac:dyDescent="0.3">
      <c r="A17" s="36"/>
      <c r="B17" t="s">
        <v>233</v>
      </c>
      <c r="K17">
        <f>IF(A17="yes",1,0)</f>
        <v>0</v>
      </c>
    </row>
    <row r="18" spans="1:11" ht="15.6" x14ac:dyDescent="0.3">
      <c r="A18" s="21"/>
    </row>
    <row r="19" spans="1:11" ht="15.6" x14ac:dyDescent="0.3">
      <c r="A19" s="36"/>
      <c r="B19" t="s">
        <v>151</v>
      </c>
      <c r="K19">
        <f>IF(A19="yes",1,0)</f>
        <v>0</v>
      </c>
    </row>
    <row r="20" spans="1:11" ht="15.6" x14ac:dyDescent="0.3">
      <c r="A20" s="21"/>
    </row>
    <row r="21" spans="1:11" ht="15.6" x14ac:dyDescent="0.3">
      <c r="A21" s="36"/>
      <c r="B21" s="59" t="s">
        <v>248</v>
      </c>
      <c r="C21" s="59"/>
      <c r="D21" s="59"/>
      <c r="E21" s="59"/>
      <c r="F21" s="59"/>
      <c r="G21" s="59"/>
      <c r="H21" s="59"/>
      <c r="I21" s="59"/>
      <c r="K21">
        <f>IF(A21="yes",1,0)</f>
        <v>0</v>
      </c>
    </row>
    <row r="22" spans="1:11" ht="15.6" x14ac:dyDescent="0.3">
      <c r="A22" s="21"/>
      <c r="B22" s="59"/>
      <c r="C22" s="59"/>
      <c r="D22" s="59"/>
      <c r="E22" s="59"/>
      <c r="F22" s="59"/>
      <c r="G22" s="59"/>
      <c r="H22" s="59"/>
      <c r="I22" s="59"/>
    </row>
    <row r="23" spans="1:11" ht="15.6" x14ac:dyDescent="0.3">
      <c r="A23" s="36"/>
      <c r="B23" t="s">
        <v>152</v>
      </c>
      <c r="K23">
        <f>IF(A23="yes",1,0)</f>
        <v>0</v>
      </c>
    </row>
    <row r="24" spans="1:11" ht="15.6" x14ac:dyDescent="0.3">
      <c r="A24" s="21"/>
    </row>
    <row r="25" spans="1:11" ht="15.6" x14ac:dyDescent="0.3">
      <c r="A25" s="36"/>
      <c r="B25" s="59" t="s">
        <v>153</v>
      </c>
      <c r="C25" s="59"/>
      <c r="D25" s="59"/>
      <c r="E25" s="59"/>
      <c r="F25" s="59"/>
      <c r="G25" s="59"/>
      <c r="H25" s="59"/>
      <c r="I25" s="59"/>
      <c r="K25">
        <f>IF(A25="yes",1,0)</f>
        <v>0</v>
      </c>
    </row>
    <row r="26" spans="1:11" ht="15.6" x14ac:dyDescent="0.3">
      <c r="A26" s="21"/>
      <c r="B26" s="59"/>
      <c r="C26" s="59"/>
      <c r="D26" s="59"/>
      <c r="E26" s="59"/>
      <c r="F26" s="59"/>
      <c r="G26" s="59"/>
      <c r="H26" s="59"/>
      <c r="I26" s="59"/>
    </row>
    <row r="27" spans="1:11" ht="15.6" x14ac:dyDescent="0.3">
      <c r="A27" s="21"/>
      <c r="B27" s="59"/>
      <c r="C27" s="59"/>
      <c r="D27" s="59"/>
      <c r="E27" s="59"/>
      <c r="F27" s="59"/>
      <c r="G27" s="59"/>
      <c r="H27" s="59"/>
      <c r="I27" s="59"/>
    </row>
    <row r="28" spans="1:11" ht="15.6" x14ac:dyDescent="0.3">
      <c r="A28" s="21"/>
    </row>
    <row r="29" spans="1:11" ht="15.6" x14ac:dyDescent="0.3">
      <c r="A29" s="36"/>
      <c r="B29" s="59" t="s">
        <v>249</v>
      </c>
      <c r="C29" s="59"/>
      <c r="D29" s="59"/>
      <c r="E29" s="59"/>
      <c r="F29" s="59"/>
      <c r="G29" s="59"/>
      <c r="H29" s="59"/>
      <c r="I29" s="59"/>
      <c r="K29">
        <f>IF(A29="yes",1,0)</f>
        <v>0</v>
      </c>
    </row>
    <row r="30" spans="1:11" x14ac:dyDescent="0.3">
      <c r="B30" s="59"/>
      <c r="C30" s="59"/>
      <c r="D30" s="59"/>
      <c r="E30" s="59"/>
      <c r="F30" s="59"/>
      <c r="G30" s="59"/>
      <c r="H30" s="59"/>
      <c r="I30" s="59"/>
    </row>
    <row r="31" spans="1:11" x14ac:dyDescent="0.3">
      <c r="B31" s="59"/>
      <c r="C31" s="59"/>
      <c r="D31" s="59"/>
      <c r="E31" s="59"/>
      <c r="F31" s="59"/>
      <c r="G31" s="59"/>
      <c r="H31" s="59"/>
      <c r="I31" s="59"/>
    </row>
    <row r="32" spans="1:11" x14ac:dyDescent="0.3">
      <c r="B32" s="59"/>
      <c r="C32" s="59"/>
      <c r="D32" s="59"/>
      <c r="E32" s="59"/>
      <c r="F32" s="59"/>
      <c r="G32" s="59"/>
      <c r="H32" s="59"/>
      <c r="I32" s="59"/>
    </row>
    <row r="33" spans="1:11" ht="18" x14ac:dyDescent="0.3">
      <c r="A33" s="37"/>
      <c r="B33" s="37"/>
      <c r="C33" s="37"/>
      <c r="D33" s="37"/>
      <c r="E33" s="38"/>
      <c r="F33" s="38"/>
      <c r="G33" s="38"/>
      <c r="H33" s="38"/>
      <c r="I33" s="38"/>
    </row>
    <row r="34" spans="1:11" ht="15.6" x14ac:dyDescent="0.3">
      <c r="A34" s="36"/>
      <c r="B34" t="s">
        <v>171</v>
      </c>
      <c r="K34">
        <f>IF(A34="yes",1,0)</f>
        <v>0</v>
      </c>
    </row>
    <row r="35" spans="1:11" ht="15.6" x14ac:dyDescent="0.3">
      <c r="A35" s="21"/>
    </row>
    <row r="36" spans="1:11" ht="15.6" x14ac:dyDescent="0.3">
      <c r="A36" s="36"/>
      <c r="B36" t="s">
        <v>172</v>
      </c>
      <c r="K36">
        <f>IF(A36="yes",1,0)</f>
        <v>0</v>
      </c>
    </row>
    <row r="37" spans="1:11" ht="15.6" x14ac:dyDescent="0.3">
      <c r="A37" s="21"/>
    </row>
    <row r="38" spans="1:11" ht="15.6" x14ac:dyDescent="0.3">
      <c r="A38" s="36"/>
      <c r="B38" t="s">
        <v>154</v>
      </c>
      <c r="K38">
        <f>IF(A38="yes",1,0)</f>
        <v>0</v>
      </c>
    </row>
    <row r="39" spans="1:11" ht="15.6" x14ac:dyDescent="0.3">
      <c r="A39" s="21"/>
    </row>
    <row r="41" spans="1:11" x14ac:dyDescent="0.3">
      <c r="A41" s="60" t="str">
        <f>IF(K41=11,"Meets Requirement","Does Not Meet Requirement")</f>
        <v>Does Not Meet Requirement</v>
      </c>
      <c r="B41" s="60"/>
      <c r="C41" s="60"/>
      <c r="D41" s="60"/>
      <c r="K41">
        <f>SUM(K13:K38)</f>
        <v>0</v>
      </c>
    </row>
    <row r="42" spans="1:11" x14ac:dyDescent="0.3">
      <c r="A42" s="60"/>
      <c r="B42" s="60"/>
      <c r="C42" s="60"/>
      <c r="D42" s="60"/>
    </row>
  </sheetData>
  <sheetProtection selectLockedCells="1"/>
  <mergeCells count="9">
    <mergeCell ref="B25:I27"/>
    <mergeCell ref="B29:I32"/>
    <mergeCell ref="A41:D42"/>
    <mergeCell ref="A1:I2"/>
    <mergeCell ref="B4:E4"/>
    <mergeCell ref="F4:G4"/>
    <mergeCell ref="H4:I4"/>
    <mergeCell ref="A6:I11"/>
    <mergeCell ref="B21:I22"/>
  </mergeCells>
  <dataValidations count="1">
    <dataValidation type="list" allowBlank="1" showInputMessage="1" showErrorMessage="1" sqref="A13 A15 A17 A19 A21 A23 A25 A29 A34 A36 A38" xr:uid="{00000000-0002-0000-0100-000000000000}">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Q49"/>
  <sheetViews>
    <sheetView showGridLines="0" zoomScaleNormal="100" workbookViewId="0">
      <selection activeCell="J1" sqref="J1:R1048576"/>
    </sheetView>
  </sheetViews>
  <sheetFormatPr defaultRowHeight="14.4" x14ac:dyDescent="0.3"/>
  <cols>
    <col min="5" max="5" width="11" customWidth="1"/>
    <col min="7" max="9" width="9.109375" customWidth="1"/>
    <col min="10" max="10" width="8.88671875" customWidth="1"/>
    <col min="11" max="16" width="9.109375" hidden="1" customWidth="1"/>
    <col min="17" max="17" width="8.88671875" hidden="1" customWidth="1"/>
  </cols>
  <sheetData>
    <row r="2" spans="1:10" ht="25.5" customHeight="1" x14ac:dyDescent="0.35">
      <c r="A2" s="1" t="s">
        <v>0</v>
      </c>
      <c r="B2" s="107" t="str">
        <f>'2 - Standard Chapter'!$B$4:$E$4</f>
        <v>(Type Chapter Name Here)</v>
      </c>
      <c r="C2" s="107"/>
      <c r="D2" s="107"/>
      <c r="E2" s="107"/>
      <c r="F2" s="108" t="s">
        <v>1</v>
      </c>
      <c r="G2" s="108"/>
      <c r="H2" s="107" t="str">
        <f>'2 - Standard Chapter'!H4:I4</f>
        <v>2023-2024</v>
      </c>
      <c r="I2" s="107"/>
    </row>
    <row r="3" spans="1:10" x14ac:dyDescent="0.3">
      <c r="B3" s="2"/>
      <c r="C3" s="2"/>
      <c r="D3" s="2"/>
      <c r="E3" s="2"/>
      <c r="F3" s="2"/>
    </row>
    <row r="4" spans="1:10" x14ac:dyDescent="0.3">
      <c r="A4" s="109" t="s">
        <v>2</v>
      </c>
      <c r="B4" s="109"/>
      <c r="C4" s="110"/>
      <c r="D4" s="111"/>
      <c r="E4" s="112"/>
      <c r="G4" s="110" t="s">
        <v>3</v>
      </c>
      <c r="H4" s="111"/>
      <c r="I4" s="112"/>
    </row>
    <row r="5" spans="1:10" x14ac:dyDescent="0.3">
      <c r="A5" s="109"/>
      <c r="B5" s="109"/>
      <c r="C5" s="110"/>
      <c r="D5" s="113"/>
      <c r="E5" s="114"/>
      <c r="G5" s="110"/>
      <c r="H5" s="113"/>
      <c r="I5" s="114"/>
    </row>
    <row r="7" spans="1:10" ht="15" customHeight="1" x14ac:dyDescent="0.3">
      <c r="A7" s="80" t="s">
        <v>240</v>
      </c>
      <c r="B7" s="80"/>
      <c r="C7" s="80"/>
      <c r="D7" s="80"/>
      <c r="E7" s="80"/>
      <c r="F7" s="80"/>
      <c r="G7" s="80"/>
      <c r="H7" s="80"/>
      <c r="I7" s="80"/>
      <c r="J7" s="25"/>
    </row>
    <row r="8" spans="1:10" x14ac:dyDescent="0.3">
      <c r="A8" s="80"/>
      <c r="B8" s="80"/>
      <c r="C8" s="80"/>
      <c r="D8" s="80"/>
      <c r="E8" s="80"/>
      <c r="F8" s="80"/>
      <c r="G8" s="80"/>
      <c r="H8" s="80"/>
      <c r="I8" s="80"/>
      <c r="J8" s="25"/>
    </row>
    <row r="9" spans="1:10" x14ac:dyDescent="0.3">
      <c r="A9" s="80"/>
      <c r="B9" s="80"/>
      <c r="C9" s="80"/>
      <c r="D9" s="80"/>
      <c r="E9" s="80"/>
      <c r="F9" s="80"/>
      <c r="G9" s="80"/>
      <c r="H9" s="80"/>
      <c r="I9" s="80"/>
      <c r="J9" s="25"/>
    </row>
    <row r="10" spans="1:10" x14ac:dyDescent="0.3">
      <c r="A10" s="80"/>
      <c r="B10" s="80"/>
      <c r="C10" s="80"/>
      <c r="D10" s="80"/>
      <c r="E10" s="80"/>
      <c r="F10" s="80"/>
      <c r="G10" s="80"/>
      <c r="H10" s="80"/>
      <c r="I10" s="80"/>
      <c r="J10" s="25"/>
    </row>
    <row r="11" spans="1:10" x14ac:dyDescent="0.3">
      <c r="A11" s="80"/>
      <c r="B11" s="80"/>
      <c r="C11" s="80"/>
      <c r="D11" s="80"/>
      <c r="E11" s="80"/>
      <c r="F11" s="80"/>
      <c r="G11" s="80"/>
      <c r="H11" s="80"/>
      <c r="I11" s="80"/>
      <c r="J11" s="25"/>
    </row>
    <row r="12" spans="1:10" ht="18" x14ac:dyDescent="0.3">
      <c r="A12" s="98" t="s">
        <v>4</v>
      </c>
      <c r="B12" s="98"/>
      <c r="C12" s="98"/>
      <c r="D12" s="98"/>
      <c r="E12" s="98"/>
      <c r="F12" s="98"/>
      <c r="G12" s="98"/>
      <c r="H12" s="98"/>
      <c r="I12" s="98"/>
      <c r="J12" s="26"/>
    </row>
    <row r="13" spans="1:10" ht="12" customHeight="1" x14ac:dyDescent="0.35">
      <c r="A13" s="28"/>
      <c r="B13" s="29"/>
      <c r="C13" s="29"/>
      <c r="D13" s="29"/>
      <c r="E13" s="29"/>
      <c r="F13" s="30"/>
      <c r="G13" s="31"/>
      <c r="H13" s="6"/>
      <c r="I13" s="32"/>
      <c r="J13" s="24"/>
    </row>
    <row r="14" spans="1:10" ht="15.75" customHeight="1" x14ac:dyDescent="0.35">
      <c r="A14" s="74" t="s">
        <v>13</v>
      </c>
      <c r="B14" s="75"/>
      <c r="C14" s="75"/>
      <c r="D14" s="27">
        <f>'4 - Growing Leaders'!I163</f>
        <v>0</v>
      </c>
      <c r="E14" s="1"/>
      <c r="F14" s="11"/>
      <c r="G14" s="11"/>
      <c r="H14" s="11"/>
      <c r="I14" s="33"/>
    </row>
    <row r="15" spans="1:10" ht="10.5" customHeight="1" x14ac:dyDescent="0.35">
      <c r="A15" s="35"/>
      <c r="B15" s="15"/>
      <c r="C15" s="15"/>
      <c r="D15" s="21"/>
      <c r="E15" s="1"/>
      <c r="F15" s="11"/>
      <c r="G15" s="11"/>
      <c r="H15" s="11"/>
      <c r="I15" s="33"/>
    </row>
    <row r="16" spans="1:10" ht="15" customHeight="1" x14ac:dyDescent="0.3">
      <c r="A16" s="74" t="s">
        <v>174</v>
      </c>
      <c r="B16" s="75"/>
      <c r="C16" s="75"/>
      <c r="D16" s="27">
        <f>'4 - Growing Leaders'!I166</f>
        <v>0</v>
      </c>
      <c r="E16" s="1"/>
      <c r="F16" s="61" t="s">
        <v>188</v>
      </c>
      <c r="G16" s="61"/>
      <c r="H16" s="61"/>
      <c r="I16" s="97"/>
    </row>
    <row r="17" spans="1:16" ht="10.5" customHeight="1" x14ac:dyDescent="0.3">
      <c r="A17" s="35"/>
      <c r="B17" s="15"/>
      <c r="C17" s="15"/>
      <c r="D17" s="21"/>
      <c r="E17" s="1"/>
      <c r="F17" s="61"/>
      <c r="G17" s="61"/>
      <c r="H17" s="61"/>
      <c r="I17" s="97"/>
    </row>
    <row r="18" spans="1:16" ht="15" customHeight="1" x14ac:dyDescent="0.3">
      <c r="A18" s="74" t="s">
        <v>15</v>
      </c>
      <c r="B18" s="75"/>
      <c r="C18" s="75"/>
      <c r="D18" s="27">
        <f>'4 - Growing Leaders'!I169</f>
        <v>0</v>
      </c>
      <c r="E18" s="1"/>
      <c r="G18" s="99">
        <f>SUM(D14:D22)</f>
        <v>0</v>
      </c>
      <c r="H18" s="99"/>
      <c r="I18" s="33"/>
    </row>
    <row r="19" spans="1:16" ht="10.5" customHeight="1" x14ac:dyDescent="0.3">
      <c r="A19" s="39"/>
      <c r="B19" s="3"/>
      <c r="C19" s="15"/>
      <c r="D19" s="7"/>
      <c r="E19" s="1"/>
      <c r="G19" s="99"/>
      <c r="H19" s="99"/>
      <c r="I19" s="33"/>
    </row>
    <row r="20" spans="1:16" ht="15" customHeight="1" x14ac:dyDescent="0.3">
      <c r="A20" s="74" t="s">
        <v>16</v>
      </c>
      <c r="B20" s="75"/>
      <c r="C20" s="75"/>
      <c r="D20" s="27">
        <f>'4 - Growing Leaders'!I172</f>
        <v>0</v>
      </c>
      <c r="E20" s="1"/>
      <c r="G20" s="99"/>
      <c r="H20" s="99"/>
      <c r="I20" s="33"/>
    </row>
    <row r="21" spans="1:16" ht="10.5" customHeight="1" x14ac:dyDescent="0.35">
      <c r="A21" s="39"/>
      <c r="B21" s="3"/>
      <c r="C21" s="15"/>
      <c r="D21" s="7"/>
      <c r="E21" s="1"/>
      <c r="F21" s="1"/>
      <c r="H21" s="11"/>
      <c r="I21" s="33"/>
    </row>
    <row r="22" spans="1:16" ht="15" customHeight="1" x14ac:dyDescent="0.35">
      <c r="A22" s="76" t="s">
        <v>14</v>
      </c>
      <c r="B22" s="77"/>
      <c r="C22" s="77"/>
      <c r="D22" s="27">
        <f>'4 - Growing Leaders'!I175</f>
        <v>0</v>
      </c>
      <c r="E22" s="23"/>
      <c r="F22" s="23"/>
      <c r="G22" s="23"/>
      <c r="H22" s="20"/>
      <c r="I22" s="34"/>
    </row>
    <row r="23" spans="1:16" ht="9" customHeight="1" x14ac:dyDescent="0.35">
      <c r="A23" s="39"/>
      <c r="B23" s="3"/>
      <c r="C23" s="15"/>
      <c r="D23" s="21"/>
      <c r="E23" s="1"/>
      <c r="F23" s="1"/>
      <c r="H23" s="11"/>
      <c r="I23" s="33"/>
      <c r="O23" t="s">
        <v>5</v>
      </c>
      <c r="P23" t="s">
        <v>6</v>
      </c>
    </row>
    <row r="24" spans="1:16" ht="15" customHeight="1" x14ac:dyDescent="0.35">
      <c r="A24" s="74" t="s">
        <v>18</v>
      </c>
      <c r="B24" s="75"/>
      <c r="C24" s="75"/>
      <c r="D24" s="27">
        <f>'5 - Building Communities'!I49</f>
        <v>0</v>
      </c>
      <c r="E24" s="1"/>
      <c r="F24" s="1"/>
      <c r="H24" s="11"/>
      <c r="I24" s="33"/>
      <c r="O24">
        <v>0</v>
      </c>
      <c r="P24" t="s">
        <v>7</v>
      </c>
    </row>
    <row r="25" spans="1:16" ht="10.5" customHeight="1" x14ac:dyDescent="0.35">
      <c r="A25" s="35"/>
      <c r="B25" s="3"/>
      <c r="C25" s="15"/>
      <c r="D25" s="21"/>
      <c r="E25" s="1"/>
      <c r="F25" s="1"/>
      <c r="H25" s="4"/>
      <c r="I25" s="33"/>
      <c r="O25">
        <v>250</v>
      </c>
      <c r="P25" t="s">
        <v>8</v>
      </c>
    </row>
    <row r="26" spans="1:16" ht="15" customHeight="1" x14ac:dyDescent="0.3">
      <c r="A26" s="74" t="s">
        <v>181</v>
      </c>
      <c r="B26" s="75"/>
      <c r="C26" s="75"/>
      <c r="D26" s="27">
        <f>'5 - Building Communities'!I52</f>
        <v>0</v>
      </c>
      <c r="E26" s="1"/>
      <c r="F26" s="61" t="s">
        <v>189</v>
      </c>
      <c r="G26" s="61"/>
      <c r="H26" s="61"/>
      <c r="I26" s="97"/>
      <c r="J26" s="1"/>
      <c r="K26" s="1"/>
      <c r="O26">
        <v>350</v>
      </c>
      <c r="P26" t="s">
        <v>9</v>
      </c>
    </row>
    <row r="27" spans="1:16" ht="10.5" customHeight="1" x14ac:dyDescent="0.3">
      <c r="A27" s="35"/>
      <c r="B27" s="3"/>
      <c r="C27" s="15"/>
      <c r="D27" s="21"/>
      <c r="E27" s="1"/>
      <c r="F27" s="61"/>
      <c r="G27" s="61"/>
      <c r="H27" s="61"/>
      <c r="I27" s="97"/>
      <c r="J27" s="1"/>
      <c r="K27" s="1"/>
      <c r="O27">
        <v>450</v>
      </c>
      <c r="P27" t="s">
        <v>10</v>
      </c>
    </row>
    <row r="28" spans="1:16" ht="15" customHeight="1" x14ac:dyDescent="0.3">
      <c r="A28" s="74" t="s">
        <v>19</v>
      </c>
      <c r="B28" s="75"/>
      <c r="C28" s="75"/>
      <c r="D28" s="27">
        <f>'5 - Building Communities'!I55</f>
        <v>0</v>
      </c>
      <c r="E28" s="1"/>
      <c r="F28" s="1"/>
      <c r="G28" s="100">
        <f>SUM(D24:D32)</f>
        <v>0</v>
      </c>
      <c r="H28" s="101"/>
      <c r="I28" s="33"/>
    </row>
    <row r="29" spans="1:16" ht="9.75" customHeight="1" x14ac:dyDescent="0.3">
      <c r="A29" s="35"/>
      <c r="B29" s="3"/>
      <c r="C29" s="15"/>
      <c r="D29" s="21"/>
      <c r="E29" s="1"/>
      <c r="F29" s="3"/>
      <c r="G29" s="102"/>
      <c r="H29" s="103"/>
      <c r="I29" s="33"/>
    </row>
    <row r="30" spans="1:16" ht="15" customHeight="1" x14ac:dyDescent="0.3">
      <c r="A30" s="74" t="s">
        <v>182</v>
      </c>
      <c r="B30" s="75"/>
      <c r="C30" s="75"/>
      <c r="D30" s="27">
        <f>'5 - Building Communities'!I58</f>
        <v>0</v>
      </c>
      <c r="E30" s="3"/>
      <c r="F30" s="3"/>
      <c r="G30" s="104"/>
      <c r="H30" s="105"/>
      <c r="I30" s="33"/>
    </row>
    <row r="31" spans="1:16" ht="10.5" customHeight="1" x14ac:dyDescent="0.35">
      <c r="A31" s="35"/>
      <c r="B31" s="3"/>
      <c r="C31" s="15"/>
      <c r="D31" s="21"/>
      <c r="E31" s="3"/>
      <c r="F31" s="3"/>
      <c r="H31" s="4"/>
      <c r="I31" s="33"/>
    </row>
    <row r="32" spans="1:16" ht="15" customHeight="1" x14ac:dyDescent="0.35">
      <c r="A32" s="76" t="s">
        <v>17</v>
      </c>
      <c r="B32" s="77"/>
      <c r="C32" s="77"/>
      <c r="D32" s="27">
        <f>'5 - Building Communities'!I61</f>
        <v>0</v>
      </c>
      <c r="E32" s="22"/>
      <c r="F32" s="22"/>
      <c r="G32" s="23"/>
      <c r="H32" s="5"/>
      <c r="I32" s="34"/>
    </row>
    <row r="33" spans="1:12" ht="12.75" customHeight="1" x14ac:dyDescent="0.35">
      <c r="A33" s="39"/>
      <c r="B33" s="15"/>
      <c r="C33" s="15"/>
      <c r="D33" s="7"/>
      <c r="H33" s="4"/>
      <c r="I33" s="33"/>
    </row>
    <row r="34" spans="1:12" ht="18" x14ac:dyDescent="0.35">
      <c r="A34" s="78" t="s">
        <v>184</v>
      </c>
      <c r="B34" s="79"/>
      <c r="C34" s="79"/>
      <c r="D34" s="27">
        <f>'6 - Strengthening Agriculture'!I49</f>
        <v>0</v>
      </c>
      <c r="E34" s="3"/>
      <c r="F34" s="3"/>
      <c r="H34" s="4"/>
      <c r="I34" s="33"/>
    </row>
    <row r="35" spans="1:12" ht="10.5" customHeight="1" x14ac:dyDescent="0.35">
      <c r="A35" s="35"/>
      <c r="B35" s="3"/>
      <c r="C35" s="15"/>
      <c r="D35" s="21"/>
      <c r="E35" s="3"/>
      <c r="F35" s="3"/>
      <c r="H35" s="4"/>
      <c r="I35" s="33"/>
    </row>
    <row r="36" spans="1:12" ht="12.75" customHeight="1" x14ac:dyDescent="0.35">
      <c r="A36" s="74" t="s">
        <v>155</v>
      </c>
      <c r="B36" s="75"/>
      <c r="C36" s="75"/>
      <c r="D36" s="27">
        <f>'6 - Strengthening Agriculture'!I52</f>
        <v>0</v>
      </c>
      <c r="E36" s="3"/>
      <c r="F36" s="61" t="s">
        <v>190</v>
      </c>
      <c r="G36" s="61"/>
      <c r="H36" s="61"/>
      <c r="I36" s="97"/>
      <c r="J36" s="11"/>
      <c r="K36" s="106"/>
      <c r="L36" s="106"/>
    </row>
    <row r="37" spans="1:12" ht="10.5" customHeight="1" x14ac:dyDescent="0.35">
      <c r="A37" s="35"/>
      <c r="B37" s="3"/>
      <c r="C37" s="15"/>
      <c r="D37" s="21"/>
      <c r="E37" s="3"/>
      <c r="F37" s="61"/>
      <c r="G37" s="61"/>
      <c r="H37" s="61"/>
      <c r="I37" s="97"/>
      <c r="J37" s="11"/>
      <c r="K37" s="106"/>
      <c r="L37" s="106"/>
    </row>
    <row r="38" spans="1:12" ht="14.25" customHeight="1" x14ac:dyDescent="0.3">
      <c r="A38" s="74" t="s">
        <v>185</v>
      </c>
      <c r="B38" s="75"/>
      <c r="C38" s="75"/>
      <c r="D38" s="27">
        <f>'6 - Strengthening Agriculture'!I55</f>
        <v>0</v>
      </c>
      <c r="E38" s="3"/>
      <c r="F38" s="3"/>
      <c r="G38" s="100">
        <f>SUM(D34:D42)</f>
        <v>0</v>
      </c>
      <c r="H38" s="101"/>
      <c r="I38" s="33"/>
    </row>
    <row r="39" spans="1:12" ht="10.5" customHeight="1" x14ac:dyDescent="0.3">
      <c r="A39" s="35"/>
      <c r="B39" s="3"/>
      <c r="C39" s="15"/>
      <c r="D39" s="21"/>
      <c r="E39" s="3"/>
      <c r="F39" s="3"/>
      <c r="G39" s="102"/>
      <c r="H39" s="103"/>
      <c r="I39" s="33"/>
    </row>
    <row r="40" spans="1:12" ht="13.5" customHeight="1" x14ac:dyDescent="0.3">
      <c r="A40" s="74" t="s">
        <v>186</v>
      </c>
      <c r="B40" s="75"/>
      <c r="C40" s="75"/>
      <c r="D40" s="27">
        <f>'6 - Strengthening Agriculture'!I58</f>
        <v>0</v>
      </c>
      <c r="E40" s="3"/>
      <c r="F40" s="3"/>
      <c r="G40" s="104"/>
      <c r="H40" s="105"/>
      <c r="I40" s="33"/>
    </row>
    <row r="41" spans="1:12" ht="10.5" customHeight="1" x14ac:dyDescent="0.35">
      <c r="A41" s="35"/>
      <c r="B41" s="3"/>
      <c r="C41" s="15"/>
      <c r="D41" s="21"/>
      <c r="E41" s="3"/>
      <c r="F41" s="3"/>
      <c r="H41" s="4"/>
      <c r="I41" s="33"/>
    </row>
    <row r="42" spans="1:12" ht="18" x14ac:dyDescent="0.35">
      <c r="A42" s="76" t="s">
        <v>187</v>
      </c>
      <c r="B42" s="77"/>
      <c r="C42" s="77"/>
      <c r="D42" s="27">
        <f>'6 - Strengthening Agriculture'!I61</f>
        <v>0</v>
      </c>
      <c r="E42" s="22"/>
      <c r="F42" s="22"/>
      <c r="G42" s="23"/>
      <c r="H42" s="5"/>
      <c r="I42" s="34"/>
    </row>
    <row r="43" spans="1:12" ht="10.5" customHeight="1" x14ac:dyDescent="0.35">
      <c r="A43" s="15"/>
      <c r="B43" s="3"/>
      <c r="C43" s="3"/>
      <c r="D43" s="3"/>
      <c r="E43" s="3"/>
      <c r="H43" s="4"/>
    </row>
    <row r="44" spans="1:12" x14ac:dyDescent="0.3">
      <c r="C44" s="81" t="s">
        <v>11</v>
      </c>
      <c r="D44" s="81"/>
      <c r="E44" s="81"/>
      <c r="F44" s="82">
        <f>SUM(G38+G28+G18)</f>
        <v>0</v>
      </c>
      <c r="G44" s="83"/>
      <c r="H44" s="84"/>
    </row>
    <row r="45" spans="1:12" ht="10.5" customHeight="1" x14ac:dyDescent="0.3">
      <c r="C45" s="81"/>
      <c r="D45" s="81"/>
      <c r="E45" s="81"/>
      <c r="F45" s="85"/>
      <c r="G45" s="86"/>
      <c r="H45" s="87"/>
    </row>
    <row r="46" spans="1:12" x14ac:dyDescent="0.3">
      <c r="C46" s="81"/>
      <c r="D46" s="81"/>
      <c r="E46" s="81"/>
      <c r="F46" s="88"/>
      <c r="G46" s="89"/>
      <c r="H46" s="90"/>
    </row>
    <row r="47" spans="1:12" ht="10.5" customHeight="1" x14ac:dyDescent="0.3">
      <c r="C47" s="91" t="s">
        <v>12</v>
      </c>
      <c r="D47" s="91"/>
      <c r="E47" s="91"/>
      <c r="F47" s="92" t="str">
        <f>VLOOKUP(F44,O24:P27,2,TRUE)</f>
        <v>No Rating</v>
      </c>
      <c r="G47" s="93"/>
      <c r="H47" s="94"/>
    </row>
    <row r="48" spans="1:12" x14ac:dyDescent="0.3">
      <c r="C48" s="91"/>
      <c r="D48" s="91"/>
      <c r="E48" s="91"/>
      <c r="F48" s="95"/>
      <c r="G48" s="64"/>
      <c r="H48" s="96"/>
    </row>
    <row r="49" ht="10.5" customHeight="1" x14ac:dyDescent="0.3"/>
  </sheetData>
  <sheetProtection algorithmName="SHA-512" hashValue="vHn5moh2rHhZIF6ZDQR+UbIOvbGRix5WFfNeANTIYcGQkxde52auKNYu9BTTfDKDZQoxwoNbLW9fKjVcwIg7dg==" saltValue="fUrQX5J1U7qvQeGKVekxaw==" spinCount="100000" sheet="1" selectLockedCells="1"/>
  <mergeCells count="35">
    <mergeCell ref="B2:E2"/>
    <mergeCell ref="F2:G2"/>
    <mergeCell ref="H2:I2"/>
    <mergeCell ref="A4:C5"/>
    <mergeCell ref="D4:E5"/>
    <mergeCell ref="G4:G5"/>
    <mergeCell ref="H4:I5"/>
    <mergeCell ref="K36:L37"/>
    <mergeCell ref="G38:H40"/>
    <mergeCell ref="A30:C30"/>
    <mergeCell ref="A28:C28"/>
    <mergeCell ref="A26:C26"/>
    <mergeCell ref="A7:I11"/>
    <mergeCell ref="C44:E46"/>
    <mergeCell ref="F44:H46"/>
    <mergeCell ref="C47:E48"/>
    <mergeCell ref="F47:H48"/>
    <mergeCell ref="F26:I27"/>
    <mergeCell ref="A24:C24"/>
    <mergeCell ref="A20:C20"/>
    <mergeCell ref="A22:C22"/>
    <mergeCell ref="A12:I12"/>
    <mergeCell ref="F16:I17"/>
    <mergeCell ref="G18:H20"/>
    <mergeCell ref="G28:H30"/>
    <mergeCell ref="F36:I37"/>
    <mergeCell ref="A16:C16"/>
    <mergeCell ref="A18:C18"/>
    <mergeCell ref="A14:C14"/>
    <mergeCell ref="A42:C42"/>
    <mergeCell ref="A40:C40"/>
    <mergeCell ref="A38:C38"/>
    <mergeCell ref="A36:C36"/>
    <mergeCell ref="A34:C34"/>
    <mergeCell ref="A32:C32"/>
  </mergeCells>
  <conditionalFormatting sqref="F44:H46">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7:H48">
    <cfRule type="containsText" dxfId="2" priority="4" stopIfTrue="1" operator="containsText" text="Gold">
      <formula>NOT(ISERROR(SEARCH("Gold",F47)))</formula>
    </cfRule>
    <cfRule type="containsText" dxfId="1" priority="5" stopIfTrue="1" operator="containsText" text="Silver">
      <formula>NOT(ISERROR(SEARCH("Silver",F47)))</formula>
    </cfRule>
    <cfRule type="containsText" dxfId="0" priority="6" stopIfTrue="1" operator="containsText" text="Bronze">
      <formula>NOT(ISERROR(SEARCH("Bronze",F47)))</formula>
    </cfRule>
  </conditionalFormatting>
  <pageMargins left="0.7" right="0.7" top="0.75" bottom="0.75" header="0.3" footer="0.3"/>
  <pageSetup orientation="portrait" verticalDpi="300" r:id="rId1"/>
  <headerFooter>
    <oddHeader>&amp;C&amp;"-,Bold"&amp;18Kentucky FFA Association
&amp;14Chapter Rating Form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Y179"/>
  <sheetViews>
    <sheetView showGridLines="0" tabSelected="1" topLeftCell="A3" zoomScale="115" zoomScaleNormal="115" workbookViewId="0">
      <selection activeCell="F3" sqref="F3"/>
    </sheetView>
  </sheetViews>
  <sheetFormatPr defaultRowHeight="14.4" x14ac:dyDescent="0.3"/>
  <cols>
    <col min="4" max="4" width="10.44140625" customWidth="1"/>
    <col min="5" max="5" width="9.88671875" customWidth="1"/>
    <col min="6" max="6" width="10.33203125" style="7" customWidth="1"/>
    <col min="7" max="7" width="14" style="7" customWidth="1"/>
    <col min="8" max="9" width="9.109375" style="7"/>
    <col min="10" max="10" width="8.88671875" hidden="1" customWidth="1"/>
    <col min="11" max="11" width="9.109375" hidden="1" customWidth="1"/>
    <col min="12" max="14" width="9.109375" style="7" hidden="1" customWidth="1"/>
    <col min="15" max="15" width="9.109375" customWidth="1"/>
    <col min="23" max="23" width="10.5546875" customWidth="1"/>
  </cols>
  <sheetData>
    <row r="1" spans="1:14" ht="18" x14ac:dyDescent="0.35">
      <c r="A1" s="11" t="s">
        <v>191</v>
      </c>
      <c r="H1" s="107" t="str">
        <f>'2 - Standard Chapter'!H4:I4</f>
        <v>2023-2024</v>
      </c>
      <c r="I1" s="107"/>
    </row>
    <row r="2" spans="1:14" x14ac:dyDescent="0.3">
      <c r="A2" s="131" t="s">
        <v>20</v>
      </c>
      <c r="B2" s="131"/>
      <c r="C2" s="131"/>
      <c r="D2" s="131"/>
      <c r="E2" s="131"/>
      <c r="F2" s="46" t="s">
        <v>21</v>
      </c>
      <c r="G2" s="58" t="s">
        <v>245</v>
      </c>
      <c r="H2" s="46" t="s">
        <v>22</v>
      </c>
      <c r="I2" s="46" t="s">
        <v>23</v>
      </c>
    </row>
    <row r="3" spans="1:14" x14ac:dyDescent="0.3">
      <c r="A3" s="127" t="s">
        <v>25</v>
      </c>
      <c r="B3" s="127"/>
      <c r="C3" s="127"/>
      <c r="D3" s="127"/>
      <c r="E3" s="127"/>
      <c r="F3" s="41"/>
      <c r="G3" s="41"/>
      <c r="H3" s="12">
        <v>5</v>
      </c>
      <c r="I3" s="12">
        <f>IF(F3="yes",H3,0)</f>
        <v>0</v>
      </c>
      <c r="N3" s="7" t="s">
        <v>26</v>
      </c>
    </row>
    <row r="4" spans="1:14" x14ac:dyDescent="0.3">
      <c r="A4" s="127" t="s">
        <v>27</v>
      </c>
      <c r="B4" s="127"/>
      <c r="C4" s="127"/>
      <c r="D4" s="127"/>
      <c r="E4" s="127"/>
      <c r="F4" s="41"/>
      <c r="G4" s="41"/>
      <c r="H4" s="12">
        <v>5</v>
      </c>
      <c r="I4" s="12">
        <f>IF(F4="yes",H4,0)</f>
        <v>0</v>
      </c>
    </row>
    <row r="5" spans="1:14" x14ac:dyDescent="0.3">
      <c r="A5" s="127" t="s">
        <v>235</v>
      </c>
      <c r="B5" s="127"/>
      <c r="C5" s="127"/>
      <c r="D5" s="127"/>
      <c r="E5" s="127"/>
      <c r="F5" s="41"/>
      <c r="G5" s="41"/>
      <c r="H5" s="12">
        <v>4</v>
      </c>
      <c r="I5" s="12">
        <f>IF(F5="yes",H5,0)</f>
        <v>0</v>
      </c>
    </row>
    <row r="6" spans="1:14" x14ac:dyDescent="0.3">
      <c r="A6" s="127" t="s">
        <v>234</v>
      </c>
      <c r="B6" s="127"/>
      <c r="C6" s="127"/>
      <c r="D6" s="127"/>
      <c r="E6" s="127"/>
      <c r="F6" s="41"/>
      <c r="G6" s="41"/>
      <c r="H6" s="12">
        <v>4</v>
      </c>
      <c r="I6" s="12">
        <f>IF(F6="yes",H6,0)</f>
        <v>0</v>
      </c>
    </row>
    <row r="7" spans="1:14" x14ac:dyDescent="0.3">
      <c r="A7" s="127" t="s">
        <v>28</v>
      </c>
      <c r="B7" s="127"/>
      <c r="C7" s="127"/>
      <c r="D7" s="127"/>
      <c r="E7" s="127"/>
      <c r="F7" s="41"/>
      <c r="G7" s="41"/>
      <c r="H7" s="12">
        <v>4</v>
      </c>
      <c r="I7" s="12">
        <f>IF(F7="yes",H7,0)</f>
        <v>0</v>
      </c>
    </row>
    <row r="8" spans="1:14" x14ac:dyDescent="0.3">
      <c r="A8" s="127" t="s">
        <v>29</v>
      </c>
      <c r="B8" s="127"/>
      <c r="C8" s="127"/>
      <c r="D8" s="127"/>
      <c r="E8" s="127"/>
      <c r="F8" s="16"/>
      <c r="G8" s="16"/>
      <c r="H8" s="16"/>
      <c r="I8" s="16"/>
    </row>
    <row r="9" spans="1:14" x14ac:dyDescent="0.3">
      <c r="A9" s="132" t="s">
        <v>30</v>
      </c>
      <c r="B9" s="133"/>
      <c r="C9" s="133"/>
      <c r="D9" s="133"/>
      <c r="E9" s="134"/>
      <c r="F9" s="41"/>
      <c r="G9" s="41"/>
      <c r="H9" s="12">
        <v>3</v>
      </c>
      <c r="I9" s="12">
        <f>IF(F9="yes",H9,0)</f>
        <v>0</v>
      </c>
    </row>
    <row r="10" spans="1:14" x14ac:dyDescent="0.3">
      <c r="A10" s="132" t="s">
        <v>31</v>
      </c>
      <c r="B10" s="133"/>
      <c r="C10" s="133"/>
      <c r="D10" s="133"/>
      <c r="E10" s="134"/>
      <c r="F10" s="41"/>
      <c r="G10" s="41"/>
      <c r="H10" s="12">
        <v>3</v>
      </c>
      <c r="I10" s="12">
        <f t="shared" ref="I10:I30" si="0">IF(F10="yes",H10,0)</f>
        <v>0</v>
      </c>
    </row>
    <row r="11" spans="1:14" x14ac:dyDescent="0.3">
      <c r="A11" s="132" t="s">
        <v>262</v>
      </c>
      <c r="B11" s="133"/>
      <c r="C11" s="133"/>
      <c r="D11" s="133"/>
      <c r="E11" s="134"/>
      <c r="F11" s="41"/>
      <c r="G11" s="41"/>
      <c r="H11" s="12">
        <v>3</v>
      </c>
      <c r="I11" s="12">
        <f t="shared" si="0"/>
        <v>0</v>
      </c>
    </row>
    <row r="12" spans="1:14" x14ac:dyDescent="0.3">
      <c r="A12" s="132" t="s">
        <v>250</v>
      </c>
      <c r="B12" s="133"/>
      <c r="C12" s="133"/>
      <c r="D12" s="133"/>
      <c r="E12" s="134"/>
      <c r="F12" s="41"/>
      <c r="G12" s="41"/>
      <c r="H12" s="12">
        <v>3</v>
      </c>
      <c r="I12" s="12">
        <f t="shared" si="0"/>
        <v>0</v>
      </c>
    </row>
    <row r="13" spans="1:14" x14ac:dyDescent="0.3">
      <c r="A13" s="132" t="s">
        <v>251</v>
      </c>
      <c r="B13" s="133"/>
      <c r="C13" s="133"/>
      <c r="D13" s="133"/>
      <c r="E13" s="134"/>
      <c r="F13" s="41"/>
      <c r="G13" s="41"/>
      <c r="H13" s="12">
        <v>3</v>
      </c>
      <c r="I13" s="12">
        <f t="shared" si="0"/>
        <v>0</v>
      </c>
    </row>
    <row r="14" spans="1:14" x14ac:dyDescent="0.3">
      <c r="A14" s="132" t="s">
        <v>252</v>
      </c>
      <c r="B14" s="133"/>
      <c r="C14" s="133"/>
      <c r="D14" s="133"/>
      <c r="E14" s="134"/>
      <c r="F14" s="41"/>
      <c r="G14" s="41"/>
      <c r="H14" s="12">
        <v>3</v>
      </c>
      <c r="I14" s="12">
        <f t="shared" si="0"/>
        <v>0</v>
      </c>
    </row>
    <row r="15" spans="1:14" x14ac:dyDescent="0.3">
      <c r="A15" s="132" t="s">
        <v>253</v>
      </c>
      <c r="B15" s="133"/>
      <c r="C15" s="133"/>
      <c r="D15" s="133"/>
      <c r="E15" s="134"/>
      <c r="F15" s="41"/>
      <c r="G15" s="41"/>
      <c r="H15" s="12">
        <v>3</v>
      </c>
      <c r="I15" s="12">
        <f t="shared" si="0"/>
        <v>0</v>
      </c>
    </row>
    <row r="16" spans="1:14" x14ac:dyDescent="0.3">
      <c r="A16" s="132" t="s">
        <v>254</v>
      </c>
      <c r="B16" s="133"/>
      <c r="C16" s="133"/>
      <c r="D16" s="133"/>
      <c r="E16" s="134"/>
      <c r="F16" s="41"/>
      <c r="G16" s="41"/>
      <c r="H16" s="12">
        <v>3</v>
      </c>
      <c r="I16" s="12">
        <f t="shared" si="0"/>
        <v>0</v>
      </c>
    </row>
    <row r="17" spans="1:9" x14ac:dyDescent="0.3">
      <c r="A17" s="132" t="s">
        <v>263</v>
      </c>
      <c r="B17" s="133"/>
      <c r="C17" s="133"/>
      <c r="D17" s="133"/>
      <c r="E17" s="134"/>
      <c r="F17" s="41"/>
      <c r="G17" s="41"/>
      <c r="H17" s="12">
        <v>3</v>
      </c>
      <c r="I17" s="12">
        <f t="shared" si="0"/>
        <v>0</v>
      </c>
    </row>
    <row r="18" spans="1:9" x14ac:dyDescent="0.3">
      <c r="A18" s="132" t="s">
        <v>255</v>
      </c>
      <c r="B18" s="133"/>
      <c r="C18" s="133"/>
      <c r="D18" s="133"/>
      <c r="E18" s="134"/>
      <c r="F18" s="41"/>
      <c r="G18" s="41"/>
      <c r="H18" s="12">
        <v>3</v>
      </c>
      <c r="I18" s="12">
        <f t="shared" si="0"/>
        <v>0</v>
      </c>
    </row>
    <row r="19" spans="1:9" x14ac:dyDescent="0.3">
      <c r="A19" s="132" t="s">
        <v>256</v>
      </c>
      <c r="B19" s="133"/>
      <c r="C19" s="133"/>
      <c r="D19" s="133"/>
      <c r="E19" s="134"/>
      <c r="F19" s="41"/>
      <c r="G19" s="41"/>
      <c r="H19" s="12">
        <v>3</v>
      </c>
      <c r="I19" s="12">
        <f t="shared" si="0"/>
        <v>0</v>
      </c>
    </row>
    <row r="20" spans="1:9" x14ac:dyDescent="0.3">
      <c r="A20" s="132" t="s">
        <v>257</v>
      </c>
      <c r="B20" s="133"/>
      <c r="C20" s="133"/>
      <c r="D20" s="133"/>
      <c r="E20" s="134"/>
      <c r="F20" s="41"/>
      <c r="G20" s="41"/>
      <c r="H20" s="12">
        <v>3</v>
      </c>
      <c r="I20" s="12">
        <f t="shared" si="0"/>
        <v>0</v>
      </c>
    </row>
    <row r="21" spans="1:9" x14ac:dyDescent="0.3">
      <c r="A21" s="132" t="s">
        <v>258</v>
      </c>
      <c r="B21" s="133"/>
      <c r="C21" s="133"/>
      <c r="D21" s="133"/>
      <c r="E21" s="134"/>
      <c r="F21" s="41"/>
      <c r="G21" s="41"/>
      <c r="H21" s="12">
        <v>3</v>
      </c>
      <c r="I21" s="12">
        <f t="shared" si="0"/>
        <v>0</v>
      </c>
    </row>
    <row r="22" spans="1:9" x14ac:dyDescent="0.3">
      <c r="A22" s="132" t="s">
        <v>259</v>
      </c>
      <c r="B22" s="133"/>
      <c r="C22" s="133"/>
      <c r="D22" s="133"/>
      <c r="E22" s="134"/>
      <c r="F22" s="41"/>
      <c r="G22" s="41"/>
      <c r="H22" s="12">
        <v>3</v>
      </c>
      <c r="I22" s="12">
        <f t="shared" si="0"/>
        <v>0</v>
      </c>
    </row>
    <row r="23" spans="1:9" x14ac:dyDescent="0.3">
      <c r="A23" s="132" t="s">
        <v>260</v>
      </c>
      <c r="B23" s="133"/>
      <c r="C23" s="133"/>
      <c r="D23" s="133"/>
      <c r="E23" s="134"/>
      <c r="F23" s="41"/>
      <c r="G23" s="41"/>
      <c r="H23" s="12">
        <v>3</v>
      </c>
      <c r="I23" s="12">
        <f t="shared" si="0"/>
        <v>0</v>
      </c>
    </row>
    <row r="24" spans="1:9" x14ac:dyDescent="0.3">
      <c r="A24" s="132" t="s">
        <v>261</v>
      </c>
      <c r="B24" s="133"/>
      <c r="C24" s="133"/>
      <c r="D24" s="133"/>
      <c r="E24" s="134"/>
      <c r="F24" s="41"/>
      <c r="G24" s="41"/>
      <c r="H24" s="12">
        <v>3</v>
      </c>
      <c r="I24" s="12">
        <f t="shared" si="0"/>
        <v>0</v>
      </c>
    </row>
    <row r="25" spans="1:9" x14ac:dyDescent="0.3">
      <c r="A25" s="132" t="s">
        <v>32</v>
      </c>
      <c r="B25" s="133"/>
      <c r="C25" s="133"/>
      <c r="D25" s="133"/>
      <c r="E25" s="134"/>
      <c r="F25" s="41"/>
      <c r="G25" s="41"/>
      <c r="H25" s="12">
        <v>3</v>
      </c>
      <c r="I25" s="12">
        <f t="shared" si="0"/>
        <v>0</v>
      </c>
    </row>
    <row r="26" spans="1:9" x14ac:dyDescent="0.3">
      <c r="A26" s="127" t="s">
        <v>192</v>
      </c>
      <c r="B26" s="127"/>
      <c r="C26" s="127"/>
      <c r="D26" s="127"/>
      <c r="E26" s="127"/>
      <c r="F26" s="41"/>
      <c r="G26" s="41"/>
      <c r="H26" s="12">
        <v>3</v>
      </c>
      <c r="I26" s="12">
        <f t="shared" si="0"/>
        <v>0</v>
      </c>
    </row>
    <row r="27" spans="1:9" x14ac:dyDescent="0.3">
      <c r="A27" s="127" t="s">
        <v>193</v>
      </c>
      <c r="B27" s="127"/>
      <c r="C27" s="127"/>
      <c r="D27" s="127"/>
      <c r="E27" s="127"/>
      <c r="F27" s="41"/>
      <c r="G27" s="41"/>
      <c r="H27" s="12">
        <v>3</v>
      </c>
      <c r="I27" s="12">
        <f t="shared" si="0"/>
        <v>0</v>
      </c>
    </row>
    <row r="28" spans="1:9" x14ac:dyDescent="0.3">
      <c r="A28" s="121" t="s">
        <v>116</v>
      </c>
      <c r="B28" s="122"/>
      <c r="C28" s="122"/>
      <c r="D28" s="122"/>
      <c r="E28" s="123"/>
      <c r="F28" s="41"/>
      <c r="G28" s="41"/>
      <c r="H28" s="12">
        <v>10</v>
      </c>
      <c r="I28" s="12">
        <f t="shared" si="0"/>
        <v>0</v>
      </c>
    </row>
    <row r="29" spans="1:9" x14ac:dyDescent="0.3">
      <c r="A29" s="121" t="s">
        <v>264</v>
      </c>
      <c r="B29" s="122"/>
      <c r="C29" s="122"/>
      <c r="D29" s="122"/>
      <c r="E29" s="123"/>
      <c r="F29" s="41"/>
      <c r="G29" s="41"/>
      <c r="H29" s="12">
        <v>4</v>
      </c>
      <c r="I29" s="12">
        <f t="shared" si="0"/>
        <v>0</v>
      </c>
    </row>
    <row r="30" spans="1:9" x14ac:dyDescent="0.3">
      <c r="A30" s="121" t="s">
        <v>194</v>
      </c>
      <c r="B30" s="122"/>
      <c r="C30" s="122"/>
      <c r="D30" s="122"/>
      <c r="E30" s="123"/>
      <c r="F30" s="41"/>
      <c r="G30" s="41"/>
      <c r="H30" s="12">
        <v>4</v>
      </c>
      <c r="I30" s="12">
        <f t="shared" si="0"/>
        <v>0</v>
      </c>
    </row>
    <row r="32" spans="1:9" ht="15" customHeight="1" x14ac:dyDescent="0.35">
      <c r="A32" s="11" t="s">
        <v>202</v>
      </c>
    </row>
    <row r="33" spans="1:24" x14ac:dyDescent="0.3">
      <c r="A33" s="131" t="s">
        <v>20</v>
      </c>
      <c r="B33" s="131"/>
      <c r="C33" s="131"/>
      <c r="D33" s="131"/>
      <c r="E33" s="131"/>
      <c r="F33" s="46" t="s">
        <v>21</v>
      </c>
      <c r="G33" s="58" t="s">
        <v>245</v>
      </c>
      <c r="H33" s="46" t="s">
        <v>22</v>
      </c>
      <c r="I33" s="46" t="s">
        <v>23</v>
      </c>
    </row>
    <row r="34" spans="1:24" x14ac:dyDescent="0.3">
      <c r="A34" s="127" t="s">
        <v>195</v>
      </c>
      <c r="B34" s="127"/>
      <c r="C34" s="127"/>
      <c r="D34" s="127"/>
      <c r="E34" s="127"/>
      <c r="F34" s="41"/>
      <c r="G34" s="41"/>
      <c r="H34" s="12">
        <v>2</v>
      </c>
      <c r="I34" s="12">
        <f t="shared" ref="I34:I40" si="1">IF(F34="yes",H34,0)</f>
        <v>0</v>
      </c>
    </row>
    <row r="35" spans="1:24" x14ac:dyDescent="0.3">
      <c r="A35" s="127" t="s">
        <v>196</v>
      </c>
      <c r="B35" s="127"/>
      <c r="C35" s="127"/>
      <c r="D35" s="127"/>
      <c r="E35" s="127"/>
      <c r="F35" s="41"/>
      <c r="G35" s="41"/>
      <c r="H35" s="12">
        <v>5</v>
      </c>
      <c r="I35" s="12">
        <f t="shared" si="1"/>
        <v>0</v>
      </c>
    </row>
    <row r="36" spans="1:24" x14ac:dyDescent="0.3">
      <c r="A36" s="127" t="s">
        <v>197</v>
      </c>
      <c r="B36" s="127"/>
      <c r="C36" s="127"/>
      <c r="D36" s="127"/>
      <c r="E36" s="127"/>
      <c r="F36" s="41"/>
      <c r="G36" s="41"/>
      <c r="H36" s="12">
        <v>5</v>
      </c>
      <c r="I36" s="12">
        <f t="shared" si="1"/>
        <v>0</v>
      </c>
      <c r="P36" s="40"/>
      <c r="Q36" s="40"/>
      <c r="R36" s="40"/>
      <c r="S36" s="40"/>
      <c r="T36" s="40"/>
      <c r="U36" s="40"/>
      <c r="V36" s="40"/>
      <c r="W36" s="40"/>
      <c r="X36" s="40"/>
    </row>
    <row r="37" spans="1:24" x14ac:dyDescent="0.3">
      <c r="A37" s="127" t="s">
        <v>198</v>
      </c>
      <c r="B37" s="127"/>
      <c r="C37" s="127"/>
      <c r="D37" s="127"/>
      <c r="E37" s="127"/>
      <c r="F37" s="41"/>
      <c r="G37" s="41"/>
      <c r="H37" s="12">
        <v>5</v>
      </c>
      <c r="I37" s="12">
        <f>IF(F37="yes",H37,0)</f>
        <v>0</v>
      </c>
    </row>
    <row r="38" spans="1:24" x14ac:dyDescent="0.3">
      <c r="A38" s="127" t="s">
        <v>199</v>
      </c>
      <c r="B38" s="127"/>
      <c r="C38" s="127"/>
      <c r="D38" s="127"/>
      <c r="E38" s="127"/>
      <c r="F38" s="41"/>
      <c r="G38" s="41"/>
      <c r="H38" s="12">
        <v>5</v>
      </c>
      <c r="I38" s="12">
        <f>IF(F38="yes",H38,0)</f>
        <v>0</v>
      </c>
      <c r="L38"/>
      <c r="M38"/>
    </row>
    <row r="39" spans="1:24" ht="15" customHeight="1" x14ac:dyDescent="0.3">
      <c r="A39" s="127" t="s">
        <v>200</v>
      </c>
      <c r="B39" s="127"/>
      <c r="C39" s="127"/>
      <c r="D39" s="127"/>
      <c r="E39" s="127"/>
      <c r="F39" s="41"/>
      <c r="G39" s="41"/>
      <c r="H39" s="12">
        <v>5</v>
      </c>
      <c r="I39" s="12">
        <f>IF(F39="yes",H39,0)</f>
        <v>0</v>
      </c>
      <c r="L39"/>
      <c r="M39"/>
      <c r="P39" s="45"/>
      <c r="Q39" s="44"/>
      <c r="R39" s="44"/>
      <c r="S39" s="44"/>
      <c r="T39" s="44"/>
      <c r="U39" s="44"/>
      <c r="V39" s="44"/>
      <c r="W39" s="44"/>
      <c r="X39" s="44"/>
    </row>
    <row r="40" spans="1:24" x14ac:dyDescent="0.3">
      <c r="A40" s="138" t="s">
        <v>201</v>
      </c>
      <c r="B40" s="138"/>
      <c r="C40" s="138"/>
      <c r="D40" s="138"/>
      <c r="E40" s="138"/>
      <c r="F40" s="41"/>
      <c r="G40" s="41"/>
      <c r="H40" s="12">
        <v>5</v>
      </c>
      <c r="I40" s="12">
        <f t="shared" si="1"/>
        <v>0</v>
      </c>
      <c r="L40"/>
      <c r="M40"/>
      <c r="O40" s="141" t="s">
        <v>246</v>
      </c>
      <c r="P40" s="141"/>
      <c r="Q40" s="141"/>
      <c r="R40" s="141"/>
      <c r="S40" s="141"/>
      <c r="T40" s="141"/>
      <c r="U40" s="141"/>
      <c r="V40" s="141"/>
      <c r="W40" s="141"/>
      <c r="X40" s="44"/>
    </row>
    <row r="41" spans="1:24" x14ac:dyDescent="0.3">
      <c r="A41" s="56"/>
      <c r="B41" s="56"/>
      <c r="C41" s="56"/>
      <c r="D41" s="56"/>
      <c r="E41" s="56"/>
      <c r="L41"/>
      <c r="M41"/>
      <c r="O41" s="141"/>
      <c r="P41" s="141"/>
      <c r="Q41" s="141"/>
      <c r="R41" s="141"/>
      <c r="S41" s="141"/>
      <c r="T41" s="141"/>
      <c r="U41" s="141"/>
      <c r="V41" s="141"/>
      <c r="W41" s="141"/>
    </row>
    <row r="42" spans="1:24" ht="18" x14ac:dyDescent="0.35">
      <c r="A42" s="11" t="s">
        <v>203</v>
      </c>
      <c r="L42"/>
      <c r="M42"/>
      <c r="O42" s="141"/>
      <c r="P42" s="141"/>
      <c r="Q42" s="141"/>
      <c r="R42" s="141"/>
      <c r="S42" s="141"/>
      <c r="T42" s="141"/>
      <c r="U42" s="141"/>
      <c r="V42" s="141"/>
      <c r="W42" s="141"/>
    </row>
    <row r="43" spans="1:24" x14ac:dyDescent="0.3">
      <c r="A43" s="118" t="s">
        <v>20</v>
      </c>
      <c r="B43" s="119"/>
      <c r="C43" s="119"/>
      <c r="D43" s="119"/>
      <c r="E43" s="120"/>
      <c r="F43" s="46" t="s">
        <v>21</v>
      </c>
      <c r="G43" s="58" t="s">
        <v>245</v>
      </c>
      <c r="H43" s="46" t="s">
        <v>22</v>
      </c>
      <c r="I43" s="46" t="s">
        <v>23</v>
      </c>
      <c r="L43"/>
      <c r="M43"/>
      <c r="O43" s="141"/>
      <c r="P43" s="141"/>
      <c r="Q43" s="141"/>
      <c r="R43" s="141"/>
      <c r="S43" s="141"/>
      <c r="T43" s="141"/>
      <c r="U43" s="141"/>
      <c r="V43" s="141"/>
      <c r="W43" s="141"/>
    </row>
    <row r="44" spans="1:24" x14ac:dyDescent="0.3">
      <c r="A44" s="121" t="s">
        <v>110</v>
      </c>
      <c r="B44" s="122"/>
      <c r="C44" s="122"/>
      <c r="D44" s="122"/>
      <c r="E44" s="123"/>
      <c r="F44" s="41"/>
      <c r="G44" s="41"/>
      <c r="H44" s="12">
        <v>3</v>
      </c>
      <c r="I44" s="12">
        <f t="shared" ref="I44:I51" si="2">IF(F44="yes",H44,0)</f>
        <v>0</v>
      </c>
      <c r="L44"/>
      <c r="M44"/>
    </row>
    <row r="45" spans="1:24" x14ac:dyDescent="0.3">
      <c r="A45" s="121" t="s">
        <v>111</v>
      </c>
      <c r="B45" s="122"/>
      <c r="C45" s="122"/>
      <c r="D45" s="122"/>
      <c r="E45" s="123"/>
      <c r="F45" s="41"/>
      <c r="G45" s="41"/>
      <c r="H45" s="12">
        <v>3</v>
      </c>
      <c r="I45" s="12">
        <f t="shared" si="2"/>
        <v>0</v>
      </c>
      <c r="L45"/>
      <c r="M45"/>
      <c r="P45" s="44"/>
      <c r="Q45" s="44"/>
      <c r="R45" s="44"/>
      <c r="S45" s="44"/>
      <c r="T45" s="44"/>
      <c r="U45" s="44"/>
      <c r="V45" s="44"/>
      <c r="W45" s="44"/>
      <c r="X45" s="44"/>
    </row>
    <row r="46" spans="1:24" x14ac:dyDescent="0.3">
      <c r="A46" s="121" t="s">
        <v>112</v>
      </c>
      <c r="B46" s="122"/>
      <c r="C46" s="122"/>
      <c r="D46" s="122"/>
      <c r="E46" s="123"/>
      <c r="F46" s="41"/>
      <c r="G46" s="41"/>
      <c r="H46" s="12">
        <v>3</v>
      </c>
      <c r="I46" s="12">
        <f t="shared" si="2"/>
        <v>0</v>
      </c>
      <c r="L46"/>
      <c r="M46"/>
      <c r="P46" s="44"/>
      <c r="Q46" s="44"/>
      <c r="R46" s="44"/>
      <c r="S46" s="44"/>
      <c r="T46" s="44"/>
      <c r="U46" s="44"/>
      <c r="V46" s="44"/>
      <c r="W46" s="44"/>
      <c r="X46" s="44"/>
    </row>
    <row r="47" spans="1:24" x14ac:dyDescent="0.3">
      <c r="A47" s="127" t="s">
        <v>265</v>
      </c>
      <c r="B47" s="127"/>
      <c r="C47" s="127"/>
      <c r="D47" s="127"/>
      <c r="E47" s="127"/>
      <c r="F47" s="41"/>
      <c r="G47" s="41"/>
      <c r="H47" s="12">
        <v>3</v>
      </c>
      <c r="I47" s="12">
        <f t="shared" si="2"/>
        <v>0</v>
      </c>
      <c r="M47"/>
    </row>
    <row r="48" spans="1:24" ht="15" customHeight="1" x14ac:dyDescent="0.3">
      <c r="A48" s="135" t="s">
        <v>138</v>
      </c>
      <c r="B48" s="136"/>
      <c r="C48" s="136"/>
      <c r="D48" s="136"/>
      <c r="E48" s="137"/>
      <c r="F48" s="41"/>
      <c r="G48" s="41"/>
      <c r="H48" s="12">
        <v>4</v>
      </c>
      <c r="I48" s="12">
        <f t="shared" si="2"/>
        <v>0</v>
      </c>
      <c r="L48"/>
      <c r="M48">
        <v>1</v>
      </c>
      <c r="O48" s="142" t="s">
        <v>247</v>
      </c>
      <c r="P48" s="143"/>
      <c r="Q48" s="143"/>
      <c r="R48" s="143"/>
      <c r="S48" s="143"/>
      <c r="T48" s="143"/>
      <c r="U48" s="143"/>
      <c r="V48" s="143"/>
      <c r="W48" s="144"/>
    </row>
    <row r="49" spans="1:24" x14ac:dyDescent="0.3">
      <c r="A49" s="135" t="s">
        <v>138</v>
      </c>
      <c r="B49" s="136"/>
      <c r="C49" s="136"/>
      <c r="D49" s="136"/>
      <c r="E49" s="137"/>
      <c r="F49" s="41"/>
      <c r="G49" s="41"/>
      <c r="H49" s="12">
        <v>4</v>
      </c>
      <c r="I49" s="12">
        <f t="shared" si="2"/>
        <v>0</v>
      </c>
      <c r="L49"/>
      <c r="M49">
        <v>2</v>
      </c>
      <c r="O49" s="145"/>
      <c r="P49" s="146"/>
      <c r="Q49" s="146"/>
      <c r="R49" s="146"/>
      <c r="S49" s="146"/>
      <c r="T49" s="146"/>
      <c r="U49" s="146"/>
      <c r="V49" s="146"/>
      <c r="W49" s="147"/>
    </row>
    <row r="50" spans="1:24" x14ac:dyDescent="0.3">
      <c r="A50" s="135" t="s">
        <v>138</v>
      </c>
      <c r="B50" s="136"/>
      <c r="C50" s="136"/>
      <c r="D50" s="136"/>
      <c r="E50" s="137"/>
      <c r="F50" s="41"/>
      <c r="G50" s="41"/>
      <c r="H50" s="12">
        <v>4</v>
      </c>
      <c r="I50" s="12">
        <f t="shared" si="2"/>
        <v>0</v>
      </c>
      <c r="L50"/>
      <c r="M50">
        <v>3</v>
      </c>
      <c r="O50" s="145"/>
      <c r="P50" s="146"/>
      <c r="Q50" s="146"/>
      <c r="R50" s="146"/>
      <c r="S50" s="146"/>
      <c r="T50" s="146"/>
      <c r="U50" s="146"/>
      <c r="V50" s="146"/>
      <c r="W50" s="147"/>
    </row>
    <row r="51" spans="1:24" x14ac:dyDescent="0.3">
      <c r="A51" s="135" t="s">
        <v>138</v>
      </c>
      <c r="B51" s="136"/>
      <c r="C51" s="136"/>
      <c r="D51" s="136"/>
      <c r="E51" s="137"/>
      <c r="F51" s="41"/>
      <c r="G51" s="41"/>
      <c r="H51" s="12">
        <v>4</v>
      </c>
      <c r="I51" s="12">
        <f t="shared" si="2"/>
        <v>0</v>
      </c>
      <c r="L51"/>
      <c r="M51">
        <v>4</v>
      </c>
      <c r="O51" s="148"/>
      <c r="P51" s="149"/>
      <c r="Q51" s="149"/>
      <c r="R51" s="149"/>
      <c r="S51" s="149"/>
      <c r="T51" s="149"/>
      <c r="U51" s="149"/>
      <c r="V51" s="149"/>
      <c r="W51" s="150"/>
    </row>
    <row r="52" spans="1:24" x14ac:dyDescent="0.3">
      <c r="A52" s="56"/>
      <c r="B52" s="56"/>
      <c r="C52" s="56"/>
      <c r="D52" s="56"/>
      <c r="E52" s="56"/>
      <c r="L52"/>
      <c r="M52">
        <v>5</v>
      </c>
    </row>
    <row r="53" spans="1:24" ht="18" x14ac:dyDescent="0.35">
      <c r="A53" s="11" t="s">
        <v>204</v>
      </c>
      <c r="L53"/>
      <c r="M53">
        <v>6</v>
      </c>
    </row>
    <row r="54" spans="1:24" x14ac:dyDescent="0.3">
      <c r="A54" s="118" t="s">
        <v>20</v>
      </c>
      <c r="B54" s="119"/>
      <c r="C54" s="119"/>
      <c r="D54" s="119"/>
      <c r="E54" s="120"/>
      <c r="F54" s="46" t="s">
        <v>21</v>
      </c>
      <c r="G54" s="58" t="s">
        <v>245</v>
      </c>
      <c r="H54" s="46" t="s">
        <v>22</v>
      </c>
      <c r="I54" s="46" t="s">
        <v>23</v>
      </c>
      <c r="L54"/>
      <c r="M54">
        <v>7</v>
      </c>
    </row>
    <row r="55" spans="1:24" x14ac:dyDescent="0.3">
      <c r="A55" s="128" t="s">
        <v>165</v>
      </c>
      <c r="B55" s="128"/>
      <c r="C55" s="128"/>
      <c r="D55" s="128"/>
      <c r="E55" s="128"/>
      <c r="F55" s="41"/>
      <c r="G55" s="41"/>
      <c r="H55" s="17">
        <v>4</v>
      </c>
      <c r="I55" s="17">
        <f>SUM(F55*H55)</f>
        <v>0</v>
      </c>
      <c r="L55"/>
      <c r="M55">
        <v>8</v>
      </c>
      <c r="O55" s="151" t="s">
        <v>167</v>
      </c>
      <c r="P55" s="151"/>
      <c r="Q55" s="151"/>
      <c r="R55" s="151"/>
      <c r="S55" s="151"/>
      <c r="T55" s="151"/>
      <c r="U55" s="151"/>
      <c r="V55" s="151"/>
      <c r="W55" s="151"/>
      <c r="X55" s="48"/>
    </row>
    <row r="56" spans="1:24" x14ac:dyDescent="0.3">
      <c r="A56" s="139" t="s">
        <v>173</v>
      </c>
      <c r="B56" s="139"/>
      <c r="C56" s="139"/>
      <c r="D56" s="139"/>
      <c r="E56" s="139"/>
      <c r="F56" s="41"/>
      <c r="G56" s="41"/>
      <c r="H56" s="12">
        <v>3</v>
      </c>
      <c r="I56" s="12">
        <f>SUM(F56*H56)</f>
        <v>0</v>
      </c>
      <c r="L56"/>
      <c r="M56">
        <v>9</v>
      </c>
      <c r="O56" s="151" t="s">
        <v>168</v>
      </c>
      <c r="P56" s="151"/>
      <c r="Q56" s="151"/>
      <c r="R56" s="151"/>
      <c r="S56" s="151"/>
      <c r="T56" s="151"/>
      <c r="U56" s="151"/>
      <c r="V56" s="151"/>
      <c r="W56" s="151"/>
      <c r="X56" s="48"/>
    </row>
    <row r="57" spans="1:24" x14ac:dyDescent="0.3">
      <c r="A57" s="127" t="s">
        <v>63</v>
      </c>
      <c r="B57" s="127"/>
      <c r="C57" s="127"/>
      <c r="D57" s="127"/>
      <c r="E57" s="127"/>
      <c r="F57" s="41"/>
      <c r="G57" s="41"/>
      <c r="H57" s="12">
        <v>3</v>
      </c>
      <c r="I57" s="12">
        <f>IF(F57="yes",H57,0)</f>
        <v>0</v>
      </c>
      <c r="L57"/>
      <c r="M57">
        <v>10</v>
      </c>
    </row>
    <row r="58" spans="1:24" x14ac:dyDescent="0.3">
      <c r="A58" s="127" t="s">
        <v>62</v>
      </c>
      <c r="B58" s="127"/>
      <c r="C58" s="127"/>
      <c r="D58" s="127"/>
      <c r="E58" s="127"/>
      <c r="F58" s="41"/>
      <c r="G58" s="41"/>
      <c r="H58" s="12">
        <v>3</v>
      </c>
      <c r="I58" s="12">
        <f>IF(F58="yes",H58,0)</f>
        <v>0</v>
      </c>
      <c r="L58"/>
      <c r="M58">
        <v>11</v>
      </c>
    </row>
    <row r="59" spans="1:24" x14ac:dyDescent="0.3">
      <c r="A59" s="56"/>
      <c r="B59" s="56"/>
      <c r="C59" s="56"/>
      <c r="D59" s="56"/>
      <c r="E59" s="56"/>
      <c r="L59"/>
      <c r="M59">
        <v>12</v>
      </c>
    </row>
    <row r="60" spans="1:24" x14ac:dyDescent="0.3">
      <c r="A60" s="56"/>
      <c r="B60" s="56"/>
      <c r="C60" s="56"/>
      <c r="D60" s="56"/>
      <c r="E60" s="56"/>
      <c r="L60"/>
      <c r="M60">
        <v>13</v>
      </c>
    </row>
    <row r="61" spans="1:24" x14ac:dyDescent="0.3">
      <c r="A61" s="56"/>
      <c r="B61" s="56"/>
      <c r="C61" s="56"/>
      <c r="D61" s="56"/>
      <c r="E61" s="56"/>
      <c r="L61"/>
      <c r="M61">
        <v>14</v>
      </c>
    </row>
    <row r="62" spans="1:24" x14ac:dyDescent="0.3">
      <c r="L62"/>
      <c r="M62">
        <v>15</v>
      </c>
    </row>
    <row r="63" spans="1:24" ht="18" x14ac:dyDescent="0.35">
      <c r="A63" s="11" t="s">
        <v>205</v>
      </c>
      <c r="L63"/>
      <c r="M63"/>
    </row>
    <row r="64" spans="1:24" ht="15" customHeight="1" x14ac:dyDescent="0.3">
      <c r="A64" s="118" t="s">
        <v>20</v>
      </c>
      <c r="B64" s="119"/>
      <c r="C64" s="119"/>
      <c r="D64" s="119"/>
      <c r="E64" s="120"/>
      <c r="F64" s="46" t="s">
        <v>21</v>
      </c>
      <c r="G64" s="58" t="s">
        <v>245</v>
      </c>
      <c r="H64" s="46" t="s">
        <v>22</v>
      </c>
      <c r="I64" s="46" t="s">
        <v>23</v>
      </c>
      <c r="L64"/>
      <c r="M64"/>
      <c r="O64" s="152" t="s">
        <v>164</v>
      </c>
      <c r="P64" s="152"/>
      <c r="Q64" s="152"/>
      <c r="R64" s="152"/>
      <c r="S64" s="152"/>
      <c r="T64" s="152"/>
      <c r="U64" s="152"/>
      <c r="V64" s="152"/>
      <c r="W64" s="152"/>
      <c r="X64" s="49"/>
    </row>
    <row r="65" spans="1:25" ht="15.75" customHeight="1" x14ac:dyDescent="0.3">
      <c r="A65" s="121" t="s">
        <v>268</v>
      </c>
      <c r="B65" s="122"/>
      <c r="C65" s="122"/>
      <c r="D65" s="122"/>
      <c r="E65" s="123"/>
      <c r="F65" s="41"/>
      <c r="G65" s="41"/>
      <c r="H65" s="12">
        <v>3</v>
      </c>
      <c r="I65" s="12">
        <f t="shared" ref="I65:I99" si="3">IF(F65="yes",H65,0)</f>
        <v>0</v>
      </c>
      <c r="L65"/>
      <c r="M65"/>
      <c r="O65" s="152"/>
      <c r="P65" s="152"/>
      <c r="Q65" s="152"/>
      <c r="R65" s="152"/>
      <c r="S65" s="152"/>
      <c r="T65" s="152"/>
      <c r="U65" s="152"/>
      <c r="V65" s="152"/>
      <c r="W65" s="152"/>
      <c r="X65" s="49"/>
    </row>
    <row r="66" spans="1:25" ht="15.75" customHeight="1" x14ac:dyDescent="0.3">
      <c r="A66" s="127" t="s">
        <v>236</v>
      </c>
      <c r="B66" s="127"/>
      <c r="C66" s="127"/>
      <c r="D66" s="127"/>
      <c r="E66" s="127"/>
      <c r="F66" s="41"/>
      <c r="G66" s="41"/>
      <c r="H66" s="12">
        <v>3</v>
      </c>
      <c r="I66" s="12">
        <f t="shared" si="3"/>
        <v>0</v>
      </c>
      <c r="L66"/>
      <c r="M66"/>
      <c r="O66" s="152"/>
      <c r="P66" s="152"/>
      <c r="Q66" s="152"/>
      <c r="R66" s="152"/>
      <c r="S66" s="152"/>
      <c r="T66" s="152"/>
      <c r="U66" s="152"/>
      <c r="V66" s="152"/>
      <c r="W66" s="152"/>
      <c r="X66" s="49"/>
    </row>
    <row r="67" spans="1:25" ht="15.75" customHeight="1" x14ac:dyDescent="0.3">
      <c r="A67" s="121" t="s">
        <v>33</v>
      </c>
      <c r="B67" s="122"/>
      <c r="C67" s="122"/>
      <c r="D67" s="122"/>
      <c r="E67" s="123"/>
      <c r="F67" s="41"/>
      <c r="G67" s="41"/>
      <c r="H67" s="12">
        <v>3</v>
      </c>
      <c r="I67" s="12">
        <f t="shared" si="3"/>
        <v>0</v>
      </c>
      <c r="L67"/>
      <c r="M67"/>
      <c r="P67" s="44"/>
      <c r="Q67" s="44"/>
      <c r="R67" s="44"/>
      <c r="S67" s="44"/>
      <c r="T67" s="44"/>
      <c r="U67" s="44"/>
      <c r="V67" s="44"/>
      <c r="W67" s="44"/>
      <c r="X67" s="44"/>
      <c r="Y67" s="44"/>
    </row>
    <row r="68" spans="1:25" ht="15.75" customHeight="1" x14ac:dyDescent="0.3">
      <c r="A68" s="127" t="s">
        <v>34</v>
      </c>
      <c r="B68" s="127"/>
      <c r="C68" s="127"/>
      <c r="D68" s="127"/>
      <c r="E68" s="127"/>
      <c r="F68" s="41"/>
      <c r="G68" s="41"/>
      <c r="H68" s="12">
        <v>3</v>
      </c>
      <c r="I68" s="12">
        <f t="shared" si="3"/>
        <v>0</v>
      </c>
      <c r="L68"/>
      <c r="M68"/>
      <c r="P68" s="44"/>
      <c r="Q68" s="44"/>
      <c r="R68" s="44"/>
      <c r="S68" s="44"/>
      <c r="T68" s="44"/>
      <c r="U68" s="44"/>
      <c r="V68" s="44"/>
      <c r="W68" s="44"/>
      <c r="X68" s="44"/>
      <c r="Y68" s="44"/>
    </row>
    <row r="69" spans="1:25" ht="15.75" customHeight="1" x14ac:dyDescent="0.3">
      <c r="A69" s="127" t="s">
        <v>35</v>
      </c>
      <c r="B69" s="127"/>
      <c r="C69" s="127"/>
      <c r="D69" s="127"/>
      <c r="E69" s="127"/>
      <c r="F69" s="41"/>
      <c r="G69" s="41"/>
      <c r="H69" s="12">
        <v>3</v>
      </c>
      <c r="I69" s="12">
        <f t="shared" si="3"/>
        <v>0</v>
      </c>
      <c r="L69"/>
      <c r="M69"/>
      <c r="P69" s="44"/>
      <c r="Q69" s="44"/>
      <c r="R69" s="44"/>
      <c r="S69" s="44"/>
      <c r="T69" s="44"/>
      <c r="U69" s="44"/>
      <c r="V69" s="44"/>
      <c r="W69" s="44"/>
      <c r="X69" s="44"/>
      <c r="Y69" s="44"/>
    </row>
    <row r="70" spans="1:25" ht="15.75" customHeight="1" x14ac:dyDescent="0.3">
      <c r="A70" s="127" t="s">
        <v>36</v>
      </c>
      <c r="B70" s="127"/>
      <c r="C70" s="127"/>
      <c r="D70" s="127"/>
      <c r="E70" s="127"/>
      <c r="F70" s="41"/>
      <c r="G70" s="41"/>
      <c r="H70" s="12">
        <v>3</v>
      </c>
      <c r="I70" s="12">
        <f t="shared" si="3"/>
        <v>0</v>
      </c>
      <c r="L70"/>
      <c r="M70"/>
    </row>
    <row r="71" spans="1:25" ht="15.75" customHeight="1" x14ac:dyDescent="0.3">
      <c r="A71" s="127" t="s">
        <v>37</v>
      </c>
      <c r="B71" s="127"/>
      <c r="C71" s="127"/>
      <c r="D71" s="127"/>
      <c r="E71" s="127"/>
      <c r="F71" s="41"/>
      <c r="G71" s="41"/>
      <c r="H71" s="12">
        <v>3</v>
      </c>
      <c r="I71" s="12">
        <f t="shared" si="3"/>
        <v>0</v>
      </c>
      <c r="L71"/>
      <c r="M71"/>
    </row>
    <row r="72" spans="1:25" ht="15.75" customHeight="1" x14ac:dyDescent="0.3">
      <c r="A72" s="127" t="s">
        <v>208</v>
      </c>
      <c r="B72" s="127"/>
      <c r="C72" s="127"/>
      <c r="D72" s="127"/>
      <c r="E72" s="127"/>
      <c r="F72" s="41"/>
      <c r="G72" s="41"/>
      <c r="H72" s="12">
        <v>3</v>
      </c>
      <c r="I72" s="12">
        <f t="shared" si="3"/>
        <v>0</v>
      </c>
      <c r="L72"/>
      <c r="M72"/>
    </row>
    <row r="73" spans="1:25" ht="15.75" customHeight="1" x14ac:dyDescent="0.3">
      <c r="A73" s="127" t="s">
        <v>38</v>
      </c>
      <c r="B73" s="127"/>
      <c r="C73" s="127"/>
      <c r="D73" s="127"/>
      <c r="E73" s="127"/>
      <c r="F73" s="41"/>
      <c r="G73" s="41"/>
      <c r="H73" s="12">
        <v>3</v>
      </c>
      <c r="I73" s="12">
        <f t="shared" si="3"/>
        <v>0</v>
      </c>
      <c r="L73"/>
      <c r="M73"/>
    </row>
    <row r="74" spans="1:25" ht="15.75" customHeight="1" x14ac:dyDescent="0.3">
      <c r="A74" s="127" t="s">
        <v>39</v>
      </c>
      <c r="B74" s="127"/>
      <c r="C74" s="127"/>
      <c r="D74" s="127"/>
      <c r="E74" s="127"/>
      <c r="F74" s="41"/>
      <c r="G74" s="41"/>
      <c r="H74" s="12">
        <v>3</v>
      </c>
      <c r="I74" s="12">
        <f t="shared" si="3"/>
        <v>0</v>
      </c>
      <c r="L74"/>
      <c r="M74"/>
    </row>
    <row r="75" spans="1:25" ht="15.75" customHeight="1" x14ac:dyDescent="0.3">
      <c r="A75" s="127" t="s">
        <v>40</v>
      </c>
      <c r="B75" s="127"/>
      <c r="C75" s="127"/>
      <c r="D75" s="127"/>
      <c r="E75" s="127"/>
      <c r="F75" s="41"/>
      <c r="G75" s="41"/>
      <c r="H75" s="12">
        <v>3</v>
      </c>
      <c r="I75" s="12">
        <f t="shared" si="3"/>
        <v>0</v>
      </c>
      <c r="L75"/>
      <c r="M75"/>
    </row>
    <row r="76" spans="1:25" ht="15.75" customHeight="1" x14ac:dyDescent="0.3">
      <c r="A76" s="127" t="s">
        <v>41</v>
      </c>
      <c r="B76" s="127"/>
      <c r="C76" s="127"/>
      <c r="D76" s="127"/>
      <c r="E76" s="127"/>
      <c r="F76" s="41"/>
      <c r="G76" s="41"/>
      <c r="H76" s="12">
        <v>3</v>
      </c>
      <c r="I76" s="12">
        <f t="shared" si="3"/>
        <v>0</v>
      </c>
      <c r="L76"/>
      <c r="M76"/>
    </row>
    <row r="77" spans="1:25" ht="15.75" customHeight="1" x14ac:dyDescent="0.3">
      <c r="A77" s="127" t="s">
        <v>42</v>
      </c>
      <c r="B77" s="127"/>
      <c r="C77" s="127"/>
      <c r="D77" s="127"/>
      <c r="E77" s="127"/>
      <c r="F77" s="41"/>
      <c r="G77" s="41"/>
      <c r="H77" s="12">
        <v>3</v>
      </c>
      <c r="I77" s="12">
        <f t="shared" si="3"/>
        <v>0</v>
      </c>
      <c r="L77"/>
      <c r="M77"/>
    </row>
    <row r="78" spans="1:25" ht="15.75" customHeight="1" x14ac:dyDescent="0.3">
      <c r="A78" s="127" t="s">
        <v>43</v>
      </c>
      <c r="B78" s="127"/>
      <c r="C78" s="127"/>
      <c r="D78" s="127"/>
      <c r="E78" s="127"/>
      <c r="F78" s="41"/>
      <c r="G78" s="41"/>
      <c r="H78" s="12">
        <v>3</v>
      </c>
      <c r="I78" s="12">
        <f t="shared" si="3"/>
        <v>0</v>
      </c>
      <c r="L78"/>
      <c r="M78"/>
    </row>
    <row r="79" spans="1:25" ht="15.75" customHeight="1" x14ac:dyDescent="0.3">
      <c r="A79" s="127" t="s">
        <v>44</v>
      </c>
      <c r="B79" s="127"/>
      <c r="C79" s="127"/>
      <c r="D79" s="127"/>
      <c r="E79" s="127"/>
      <c r="F79" s="41"/>
      <c r="G79" s="41"/>
      <c r="H79" s="12">
        <v>3</v>
      </c>
      <c r="I79" s="12">
        <f t="shared" si="3"/>
        <v>0</v>
      </c>
      <c r="L79"/>
      <c r="M79"/>
    </row>
    <row r="80" spans="1:25" ht="15.75" customHeight="1" x14ac:dyDescent="0.3">
      <c r="A80" s="127" t="s">
        <v>45</v>
      </c>
      <c r="B80" s="127"/>
      <c r="C80" s="127"/>
      <c r="D80" s="127"/>
      <c r="E80" s="127"/>
      <c r="F80" s="41"/>
      <c r="G80" s="41"/>
      <c r="H80" s="12">
        <v>3</v>
      </c>
      <c r="I80" s="12">
        <f t="shared" si="3"/>
        <v>0</v>
      </c>
      <c r="L80"/>
      <c r="M80"/>
    </row>
    <row r="81" spans="1:13" ht="15.75" customHeight="1" x14ac:dyDescent="0.3">
      <c r="A81" s="127" t="s">
        <v>206</v>
      </c>
      <c r="B81" s="127"/>
      <c r="C81" s="127"/>
      <c r="D81" s="127"/>
      <c r="E81" s="127"/>
      <c r="F81" s="41"/>
      <c r="G81" s="41"/>
      <c r="H81" s="12">
        <v>3</v>
      </c>
      <c r="I81" s="12">
        <f t="shared" si="3"/>
        <v>0</v>
      </c>
      <c r="L81"/>
      <c r="M81"/>
    </row>
    <row r="82" spans="1:13" ht="15.75" customHeight="1" x14ac:dyDescent="0.3">
      <c r="A82" s="127" t="s">
        <v>207</v>
      </c>
      <c r="B82" s="127"/>
      <c r="C82" s="127"/>
      <c r="D82" s="127"/>
      <c r="E82" s="127"/>
      <c r="F82" s="41"/>
      <c r="G82" s="41"/>
      <c r="H82" s="12">
        <v>3</v>
      </c>
      <c r="I82" s="12">
        <f t="shared" si="3"/>
        <v>0</v>
      </c>
      <c r="L82"/>
      <c r="M82"/>
    </row>
    <row r="83" spans="1:13" ht="15.75" customHeight="1" x14ac:dyDescent="0.3">
      <c r="A83" s="127" t="s">
        <v>46</v>
      </c>
      <c r="B83" s="127"/>
      <c r="C83" s="127"/>
      <c r="D83" s="127"/>
      <c r="E83" s="127"/>
      <c r="F83" s="41"/>
      <c r="G83" s="41"/>
      <c r="H83" s="12">
        <v>3</v>
      </c>
      <c r="I83" s="12">
        <f t="shared" si="3"/>
        <v>0</v>
      </c>
      <c r="L83"/>
      <c r="M83"/>
    </row>
    <row r="84" spans="1:13" ht="15.75" customHeight="1" x14ac:dyDescent="0.3">
      <c r="A84" s="127" t="s">
        <v>47</v>
      </c>
      <c r="B84" s="127"/>
      <c r="C84" s="127"/>
      <c r="D84" s="127"/>
      <c r="E84" s="127"/>
      <c r="F84" s="41"/>
      <c r="G84" s="41"/>
      <c r="H84" s="12">
        <v>3</v>
      </c>
      <c r="I84" s="12">
        <f t="shared" si="3"/>
        <v>0</v>
      </c>
      <c r="L84"/>
      <c r="M84"/>
    </row>
    <row r="85" spans="1:13" ht="15.75" customHeight="1" x14ac:dyDescent="0.3">
      <c r="A85" s="127" t="s">
        <v>48</v>
      </c>
      <c r="B85" s="127"/>
      <c r="C85" s="127"/>
      <c r="D85" s="127"/>
      <c r="E85" s="127"/>
      <c r="F85" s="41"/>
      <c r="G85" s="41"/>
      <c r="H85" s="12">
        <v>3</v>
      </c>
      <c r="I85" s="12">
        <f t="shared" si="3"/>
        <v>0</v>
      </c>
      <c r="L85"/>
      <c r="M85"/>
    </row>
    <row r="86" spans="1:13" ht="15.75" customHeight="1" x14ac:dyDescent="0.3">
      <c r="A86" s="121" t="s">
        <v>269</v>
      </c>
      <c r="B86" s="182"/>
      <c r="C86" s="182"/>
      <c r="D86" s="182"/>
      <c r="E86" s="183"/>
      <c r="F86" s="41"/>
      <c r="G86" s="41"/>
      <c r="H86" s="12">
        <v>3</v>
      </c>
      <c r="I86" s="12">
        <f t="shared" si="3"/>
        <v>0</v>
      </c>
      <c r="L86"/>
      <c r="M86"/>
    </row>
    <row r="87" spans="1:13" ht="15.75" customHeight="1" x14ac:dyDescent="0.3">
      <c r="A87" s="127" t="s">
        <v>49</v>
      </c>
      <c r="B87" s="127"/>
      <c r="C87" s="127"/>
      <c r="D87" s="127"/>
      <c r="E87" s="127"/>
      <c r="F87" s="41"/>
      <c r="G87" s="41"/>
      <c r="H87" s="12">
        <v>3</v>
      </c>
      <c r="I87" s="12">
        <f t="shared" si="3"/>
        <v>0</v>
      </c>
      <c r="L87"/>
      <c r="M87"/>
    </row>
    <row r="88" spans="1:13" ht="15.75" customHeight="1" x14ac:dyDescent="0.3">
      <c r="A88" s="127" t="s">
        <v>50</v>
      </c>
      <c r="B88" s="127"/>
      <c r="C88" s="127"/>
      <c r="D88" s="127"/>
      <c r="E88" s="127"/>
      <c r="F88" s="41"/>
      <c r="G88" s="41"/>
      <c r="H88" s="12">
        <v>3</v>
      </c>
      <c r="I88" s="12">
        <f t="shared" si="3"/>
        <v>0</v>
      </c>
      <c r="L88"/>
      <c r="M88"/>
    </row>
    <row r="89" spans="1:13" ht="15.75" customHeight="1" x14ac:dyDescent="0.3">
      <c r="A89" s="127" t="s">
        <v>51</v>
      </c>
      <c r="B89" s="127"/>
      <c r="C89" s="127"/>
      <c r="D89" s="127"/>
      <c r="E89" s="127"/>
      <c r="F89" s="41"/>
      <c r="G89" s="41"/>
      <c r="H89" s="12">
        <v>3</v>
      </c>
      <c r="I89" s="12">
        <f t="shared" si="3"/>
        <v>0</v>
      </c>
      <c r="L89"/>
      <c r="M89"/>
    </row>
    <row r="90" spans="1:13" ht="15.75" customHeight="1" x14ac:dyDescent="0.3">
      <c r="A90" s="121" t="s">
        <v>52</v>
      </c>
      <c r="B90" s="182"/>
      <c r="C90" s="182"/>
      <c r="D90" s="182"/>
      <c r="E90" s="183"/>
      <c r="F90" s="41"/>
      <c r="G90" s="41"/>
      <c r="H90" s="12">
        <v>3</v>
      </c>
      <c r="I90" s="12">
        <f t="shared" si="3"/>
        <v>0</v>
      </c>
      <c r="L90"/>
      <c r="M90"/>
    </row>
    <row r="91" spans="1:13" ht="15.75" customHeight="1" x14ac:dyDescent="0.3">
      <c r="A91" s="127" t="s">
        <v>270</v>
      </c>
      <c r="B91" s="127"/>
      <c r="C91" s="127"/>
      <c r="D91" s="127"/>
      <c r="E91" s="127"/>
      <c r="F91" s="41"/>
      <c r="G91" s="41"/>
      <c r="H91" s="12">
        <v>3</v>
      </c>
      <c r="I91" s="12">
        <f t="shared" si="3"/>
        <v>0</v>
      </c>
      <c r="L91"/>
      <c r="M91"/>
    </row>
    <row r="92" spans="1:13" ht="15.75" customHeight="1" x14ac:dyDescent="0.3">
      <c r="A92" s="127" t="s">
        <v>53</v>
      </c>
      <c r="B92" s="127"/>
      <c r="C92" s="127"/>
      <c r="D92" s="127"/>
      <c r="E92" s="127"/>
      <c r="F92" s="41"/>
      <c r="G92" s="41"/>
      <c r="H92" s="12">
        <v>3</v>
      </c>
      <c r="I92" s="12">
        <f t="shared" si="3"/>
        <v>0</v>
      </c>
      <c r="L92"/>
      <c r="M92"/>
    </row>
    <row r="93" spans="1:13" ht="15.75" customHeight="1" x14ac:dyDescent="0.3">
      <c r="A93" s="127" t="s">
        <v>266</v>
      </c>
      <c r="B93" s="127"/>
      <c r="C93" s="127"/>
      <c r="D93" s="127"/>
      <c r="E93" s="127"/>
      <c r="F93" s="41"/>
      <c r="G93" s="41"/>
      <c r="H93" s="12">
        <v>3</v>
      </c>
      <c r="I93" s="12">
        <f t="shared" si="3"/>
        <v>0</v>
      </c>
      <c r="M93"/>
    </row>
    <row r="94" spans="1:13" ht="15.75" customHeight="1" x14ac:dyDescent="0.3">
      <c r="A94" s="127" t="s">
        <v>54</v>
      </c>
      <c r="B94" s="127"/>
      <c r="C94" s="127"/>
      <c r="D94" s="127"/>
      <c r="E94" s="127"/>
      <c r="F94" s="41"/>
      <c r="G94" s="41"/>
      <c r="H94" s="12">
        <v>3</v>
      </c>
      <c r="I94" s="12">
        <f t="shared" si="3"/>
        <v>0</v>
      </c>
      <c r="L94"/>
      <c r="M94"/>
    </row>
    <row r="95" spans="1:13" ht="15.75" customHeight="1" x14ac:dyDescent="0.3">
      <c r="A95" s="127" t="s">
        <v>55</v>
      </c>
      <c r="B95" s="127"/>
      <c r="C95" s="127"/>
      <c r="D95" s="127"/>
      <c r="E95" s="127"/>
      <c r="F95" s="41"/>
      <c r="G95" s="41"/>
      <c r="H95" s="12">
        <v>3</v>
      </c>
      <c r="I95" s="12">
        <f t="shared" si="3"/>
        <v>0</v>
      </c>
      <c r="L95"/>
      <c r="M95"/>
    </row>
    <row r="96" spans="1:13" ht="15.75" customHeight="1" x14ac:dyDescent="0.3">
      <c r="A96" s="127" t="s">
        <v>56</v>
      </c>
      <c r="B96" s="127"/>
      <c r="C96" s="127"/>
      <c r="D96" s="127"/>
      <c r="E96" s="127"/>
      <c r="F96" s="41"/>
      <c r="G96" s="41"/>
      <c r="H96" s="12">
        <v>3</v>
      </c>
      <c r="I96" s="12">
        <f t="shared" si="3"/>
        <v>0</v>
      </c>
      <c r="L96"/>
      <c r="M96"/>
    </row>
    <row r="97" spans="1:24" ht="15.75" customHeight="1" x14ac:dyDescent="0.3">
      <c r="A97" s="127" t="s">
        <v>57</v>
      </c>
      <c r="B97" s="127"/>
      <c r="C97" s="127"/>
      <c r="D97" s="127"/>
      <c r="E97" s="127"/>
      <c r="F97" s="41"/>
      <c r="G97" s="41"/>
      <c r="H97" s="12">
        <v>3</v>
      </c>
      <c r="I97" s="12">
        <f t="shared" si="3"/>
        <v>0</v>
      </c>
      <c r="L97"/>
      <c r="M97"/>
    </row>
    <row r="98" spans="1:24" ht="15.75" customHeight="1" x14ac:dyDescent="0.3">
      <c r="A98" s="127" t="s">
        <v>58</v>
      </c>
      <c r="B98" s="127"/>
      <c r="C98" s="127"/>
      <c r="D98" s="127"/>
      <c r="E98" s="127"/>
      <c r="F98" s="41"/>
      <c r="G98" s="41"/>
      <c r="H98" s="12">
        <v>3</v>
      </c>
      <c r="I98" s="12">
        <f t="shared" si="3"/>
        <v>0</v>
      </c>
      <c r="L98"/>
      <c r="M98"/>
    </row>
    <row r="99" spans="1:24" ht="15.75" customHeight="1" x14ac:dyDescent="0.3">
      <c r="A99" s="127" t="s">
        <v>237</v>
      </c>
      <c r="B99" s="127"/>
      <c r="C99" s="127"/>
      <c r="D99" s="127"/>
      <c r="E99" s="127"/>
      <c r="F99" s="41"/>
      <c r="G99" s="41"/>
      <c r="H99" s="12">
        <v>3</v>
      </c>
      <c r="I99" s="12">
        <f t="shared" si="3"/>
        <v>0</v>
      </c>
      <c r="L99"/>
      <c r="M99"/>
    </row>
    <row r="100" spans="1:24" ht="15.75" customHeight="1" x14ac:dyDescent="0.3">
      <c r="A100" s="128" t="s">
        <v>211</v>
      </c>
      <c r="B100" s="128"/>
      <c r="C100" s="128"/>
      <c r="D100" s="128"/>
      <c r="E100" s="128"/>
      <c r="F100" s="41"/>
      <c r="G100" s="41"/>
      <c r="H100" s="17">
        <v>3</v>
      </c>
      <c r="I100" s="17">
        <f>SUM(F100*H100)</f>
        <v>0</v>
      </c>
      <c r="L100"/>
      <c r="M100"/>
      <c r="O100" s="153" t="s">
        <v>166</v>
      </c>
      <c r="P100" s="153"/>
      <c r="Q100" s="153"/>
      <c r="R100" s="153"/>
      <c r="S100" s="153"/>
      <c r="T100" s="153"/>
      <c r="U100" s="153"/>
      <c r="V100" s="153"/>
      <c r="W100" s="153"/>
      <c r="X100" s="49"/>
    </row>
    <row r="101" spans="1:24" ht="15.75" customHeight="1" x14ac:dyDescent="0.3">
      <c r="A101" s="129" t="s">
        <v>59</v>
      </c>
      <c r="B101" s="129"/>
      <c r="C101" s="129"/>
      <c r="D101" s="129"/>
      <c r="E101" s="129"/>
      <c r="F101" s="41"/>
      <c r="G101" s="41"/>
      <c r="H101" s="17">
        <v>1</v>
      </c>
      <c r="I101" s="17">
        <f>SUM(F101*H101)</f>
        <v>0</v>
      </c>
      <c r="L101"/>
      <c r="M101"/>
      <c r="O101" s="153" t="s">
        <v>169</v>
      </c>
      <c r="P101" s="153"/>
      <c r="Q101" s="153"/>
      <c r="R101" s="153"/>
      <c r="S101" s="153"/>
      <c r="T101" s="153"/>
      <c r="U101" s="153"/>
      <c r="V101" s="153"/>
      <c r="W101" s="153"/>
      <c r="X101" s="49"/>
    </row>
    <row r="102" spans="1:24" ht="15.75" customHeight="1" x14ac:dyDescent="0.3">
      <c r="A102" s="130" t="s">
        <v>60</v>
      </c>
      <c r="B102" s="130"/>
      <c r="C102" s="130"/>
      <c r="D102" s="130"/>
      <c r="E102" s="130"/>
      <c r="F102" s="41"/>
      <c r="G102" s="41"/>
      <c r="H102" s="17">
        <v>1</v>
      </c>
      <c r="I102" s="17">
        <f>SUM(F102*H102)</f>
        <v>0</v>
      </c>
      <c r="L102"/>
      <c r="M102"/>
      <c r="O102" s="154" t="s">
        <v>227</v>
      </c>
      <c r="P102" s="154"/>
      <c r="Q102" s="154"/>
      <c r="R102" s="154"/>
      <c r="S102" s="154"/>
      <c r="T102" s="154"/>
      <c r="U102" s="154"/>
      <c r="V102" s="154"/>
      <c r="W102" s="154"/>
      <c r="X102" s="48"/>
    </row>
    <row r="103" spans="1:24" ht="15.75" customHeight="1" x14ac:dyDescent="0.3">
      <c r="A103" s="127" t="s">
        <v>61</v>
      </c>
      <c r="B103" s="127"/>
      <c r="C103" s="127"/>
      <c r="D103" s="127"/>
      <c r="E103" s="127"/>
      <c r="F103" s="41"/>
      <c r="G103" s="41"/>
      <c r="H103" s="12">
        <v>3</v>
      </c>
      <c r="I103" s="12">
        <f>IF(F103="yes",H103,0)</f>
        <v>0</v>
      </c>
      <c r="L103"/>
      <c r="M103"/>
    </row>
    <row r="104" spans="1:24" ht="12.6" customHeight="1" x14ac:dyDescent="0.3">
      <c r="L104"/>
      <c r="M104"/>
    </row>
    <row r="105" spans="1:24" ht="18.75" customHeight="1" x14ac:dyDescent="0.35">
      <c r="A105" s="11" t="s">
        <v>209</v>
      </c>
      <c r="F105" s="8"/>
      <c r="G105" s="8"/>
      <c r="H105" s="8"/>
      <c r="L105"/>
      <c r="M105"/>
    </row>
    <row r="106" spans="1:24" ht="12.6" customHeight="1" x14ac:dyDescent="0.3">
      <c r="A106" s="131" t="s">
        <v>157</v>
      </c>
      <c r="B106" s="131"/>
      <c r="C106" s="131"/>
      <c r="D106" s="131"/>
      <c r="E106" s="131"/>
      <c r="F106" s="46" t="s">
        <v>24</v>
      </c>
      <c r="G106" s="58" t="s">
        <v>245</v>
      </c>
      <c r="H106" s="46" t="s">
        <v>22</v>
      </c>
      <c r="I106" s="46" t="s">
        <v>23</v>
      </c>
      <c r="L106"/>
      <c r="M106"/>
    </row>
    <row r="107" spans="1:24" ht="14.25" customHeight="1" x14ac:dyDescent="0.3">
      <c r="A107" s="116" t="s">
        <v>64</v>
      </c>
      <c r="B107" s="116"/>
      <c r="C107" s="116"/>
      <c r="D107" s="116"/>
      <c r="E107" s="116"/>
      <c r="F107" s="41"/>
      <c r="G107" s="42"/>
      <c r="H107" s="17">
        <v>3</v>
      </c>
      <c r="I107" s="12">
        <f t="shared" ref="I107:I153" si="4">IF(F107="yes",H107,0)</f>
        <v>0</v>
      </c>
      <c r="L107"/>
      <c r="M107"/>
      <c r="O107" s="155" t="s">
        <v>175</v>
      </c>
      <c r="P107" s="155"/>
      <c r="Q107" s="155"/>
      <c r="R107" s="155"/>
      <c r="S107" s="155"/>
      <c r="T107" s="155"/>
      <c r="U107" s="155"/>
      <c r="V107" s="155"/>
      <c r="W107" s="155"/>
      <c r="X107" s="50"/>
    </row>
    <row r="108" spans="1:24" ht="14.25" customHeight="1" x14ac:dyDescent="0.3">
      <c r="A108" s="116" t="s">
        <v>210</v>
      </c>
      <c r="B108" s="116"/>
      <c r="C108" s="116"/>
      <c r="D108" s="116"/>
      <c r="E108" s="116"/>
      <c r="F108" s="41"/>
      <c r="G108" s="42"/>
      <c r="H108" s="17">
        <v>3</v>
      </c>
      <c r="I108" s="12">
        <f t="shared" si="4"/>
        <v>0</v>
      </c>
      <c r="L108"/>
      <c r="M108"/>
    </row>
    <row r="109" spans="1:24" ht="14.25" customHeight="1" x14ac:dyDescent="0.3">
      <c r="A109" s="116" t="s">
        <v>65</v>
      </c>
      <c r="B109" s="116"/>
      <c r="C109" s="116"/>
      <c r="D109" s="116"/>
      <c r="E109" s="116"/>
      <c r="F109" s="41"/>
      <c r="G109" s="42"/>
      <c r="H109" s="17">
        <v>3</v>
      </c>
      <c r="I109" s="12">
        <f t="shared" si="4"/>
        <v>0</v>
      </c>
      <c r="L109"/>
      <c r="M109"/>
    </row>
    <row r="110" spans="1:24" ht="14.25" customHeight="1" x14ac:dyDescent="0.3">
      <c r="A110" s="116" t="s">
        <v>66</v>
      </c>
      <c r="B110" s="116"/>
      <c r="C110" s="116"/>
      <c r="D110" s="116"/>
      <c r="E110" s="116"/>
      <c r="F110" s="41"/>
      <c r="G110" s="42"/>
      <c r="H110" s="17">
        <v>3</v>
      </c>
      <c r="I110" s="12">
        <f t="shared" si="4"/>
        <v>0</v>
      </c>
      <c r="L110"/>
      <c r="M110"/>
    </row>
    <row r="111" spans="1:24" ht="14.25" customHeight="1" x14ac:dyDescent="0.3">
      <c r="A111" s="116" t="s">
        <v>67</v>
      </c>
      <c r="B111" s="116"/>
      <c r="C111" s="116"/>
      <c r="D111" s="116"/>
      <c r="E111" s="116"/>
      <c r="F111" s="41"/>
      <c r="G111" s="42"/>
      <c r="H111" s="17">
        <v>3</v>
      </c>
      <c r="I111" s="12">
        <f t="shared" si="4"/>
        <v>0</v>
      </c>
      <c r="L111"/>
      <c r="M111"/>
    </row>
    <row r="112" spans="1:24" ht="14.25" customHeight="1" x14ac:dyDescent="0.3">
      <c r="A112" s="116" t="s">
        <v>68</v>
      </c>
      <c r="B112" s="116"/>
      <c r="C112" s="116"/>
      <c r="D112" s="116"/>
      <c r="E112" s="116"/>
      <c r="F112" s="41"/>
      <c r="G112" s="42"/>
      <c r="H112" s="17">
        <v>3</v>
      </c>
      <c r="I112" s="12">
        <f t="shared" si="4"/>
        <v>0</v>
      </c>
      <c r="L112"/>
      <c r="M112"/>
    </row>
    <row r="113" spans="1:13" ht="14.25" customHeight="1" x14ac:dyDescent="0.3">
      <c r="A113" s="116" t="s">
        <v>69</v>
      </c>
      <c r="B113" s="116"/>
      <c r="C113" s="116"/>
      <c r="D113" s="116"/>
      <c r="E113" s="116"/>
      <c r="F113" s="41"/>
      <c r="G113" s="42"/>
      <c r="H113" s="17">
        <v>3</v>
      </c>
      <c r="I113" s="12">
        <f t="shared" si="4"/>
        <v>0</v>
      </c>
      <c r="L113"/>
      <c r="M113"/>
    </row>
    <row r="114" spans="1:13" ht="14.25" customHeight="1" x14ac:dyDescent="0.3">
      <c r="A114" s="116" t="s">
        <v>70</v>
      </c>
      <c r="B114" s="116"/>
      <c r="C114" s="116"/>
      <c r="D114" s="116"/>
      <c r="E114" s="116"/>
      <c r="F114" s="41"/>
      <c r="G114" s="42"/>
      <c r="H114" s="17">
        <v>3</v>
      </c>
      <c r="I114" s="12">
        <f t="shared" si="4"/>
        <v>0</v>
      </c>
      <c r="L114"/>
      <c r="M114"/>
    </row>
    <row r="115" spans="1:13" ht="14.25" customHeight="1" x14ac:dyDescent="0.3">
      <c r="A115" s="116" t="s">
        <v>71</v>
      </c>
      <c r="B115" s="116"/>
      <c r="C115" s="116"/>
      <c r="D115" s="116"/>
      <c r="E115" s="116"/>
      <c r="F115" s="41"/>
      <c r="G115" s="42"/>
      <c r="H115" s="17">
        <v>3</v>
      </c>
      <c r="I115" s="12">
        <f t="shared" si="4"/>
        <v>0</v>
      </c>
      <c r="L115"/>
      <c r="M115"/>
    </row>
    <row r="116" spans="1:13" ht="14.25" customHeight="1" x14ac:dyDescent="0.3">
      <c r="A116" s="116" t="s">
        <v>72</v>
      </c>
      <c r="B116" s="116"/>
      <c r="C116" s="116"/>
      <c r="D116" s="116"/>
      <c r="E116" s="116"/>
      <c r="F116" s="41"/>
      <c r="G116" s="42"/>
      <c r="H116" s="17">
        <v>3</v>
      </c>
      <c r="I116" s="12">
        <f t="shared" si="4"/>
        <v>0</v>
      </c>
      <c r="L116"/>
      <c r="M116"/>
    </row>
    <row r="117" spans="1:13" ht="14.25" customHeight="1" x14ac:dyDescent="0.3">
      <c r="A117" s="116" t="s">
        <v>73</v>
      </c>
      <c r="B117" s="116"/>
      <c r="C117" s="116"/>
      <c r="D117" s="116"/>
      <c r="E117" s="116"/>
      <c r="F117" s="41"/>
      <c r="G117" s="42"/>
      <c r="H117" s="17">
        <v>3</v>
      </c>
      <c r="I117" s="12">
        <f t="shared" si="4"/>
        <v>0</v>
      </c>
      <c r="L117"/>
      <c r="M117"/>
    </row>
    <row r="118" spans="1:13" ht="14.25" customHeight="1" x14ac:dyDescent="0.3">
      <c r="A118" s="116" t="s">
        <v>74</v>
      </c>
      <c r="B118" s="116"/>
      <c r="C118" s="116"/>
      <c r="D118" s="116"/>
      <c r="E118" s="116"/>
      <c r="F118" s="41"/>
      <c r="G118" s="42"/>
      <c r="H118" s="17">
        <v>3</v>
      </c>
      <c r="I118" s="12">
        <f t="shared" si="4"/>
        <v>0</v>
      </c>
      <c r="L118"/>
      <c r="M118"/>
    </row>
    <row r="119" spans="1:13" ht="14.25" customHeight="1" x14ac:dyDescent="0.3">
      <c r="A119" s="116" t="s">
        <v>75</v>
      </c>
      <c r="B119" s="116"/>
      <c r="C119" s="116"/>
      <c r="D119" s="116"/>
      <c r="E119" s="116"/>
      <c r="F119" s="41"/>
      <c r="G119" s="42"/>
      <c r="H119" s="17">
        <v>3</v>
      </c>
      <c r="I119" s="12">
        <f t="shared" si="4"/>
        <v>0</v>
      </c>
      <c r="L119"/>
      <c r="M119"/>
    </row>
    <row r="120" spans="1:13" ht="14.25" customHeight="1" x14ac:dyDescent="0.3">
      <c r="A120" s="116" t="s">
        <v>76</v>
      </c>
      <c r="B120" s="116"/>
      <c r="C120" s="116"/>
      <c r="D120" s="116"/>
      <c r="E120" s="116"/>
      <c r="F120" s="41"/>
      <c r="G120" s="42"/>
      <c r="H120" s="17">
        <v>3</v>
      </c>
      <c r="I120" s="12">
        <f t="shared" si="4"/>
        <v>0</v>
      </c>
      <c r="L120"/>
      <c r="M120"/>
    </row>
    <row r="121" spans="1:13" ht="14.25" customHeight="1" x14ac:dyDescent="0.3">
      <c r="A121" s="116" t="s">
        <v>77</v>
      </c>
      <c r="B121" s="116"/>
      <c r="C121" s="116"/>
      <c r="D121" s="116"/>
      <c r="E121" s="116"/>
      <c r="F121" s="41"/>
      <c r="G121" s="42"/>
      <c r="H121" s="17">
        <v>3</v>
      </c>
      <c r="I121" s="12">
        <f t="shared" si="4"/>
        <v>0</v>
      </c>
      <c r="L121"/>
      <c r="M121"/>
    </row>
    <row r="122" spans="1:13" ht="14.25" customHeight="1" x14ac:dyDescent="0.3">
      <c r="A122" s="116" t="s">
        <v>78</v>
      </c>
      <c r="B122" s="116"/>
      <c r="C122" s="116"/>
      <c r="D122" s="116"/>
      <c r="E122" s="116"/>
      <c r="F122" s="41"/>
      <c r="G122" s="42"/>
      <c r="H122" s="17">
        <v>3</v>
      </c>
      <c r="I122" s="12">
        <f t="shared" si="4"/>
        <v>0</v>
      </c>
      <c r="L122"/>
      <c r="M122"/>
    </row>
    <row r="123" spans="1:13" ht="14.25" customHeight="1" x14ac:dyDescent="0.3">
      <c r="A123" s="116" t="s">
        <v>79</v>
      </c>
      <c r="B123" s="116"/>
      <c r="C123" s="116"/>
      <c r="D123" s="116"/>
      <c r="E123" s="116"/>
      <c r="F123" s="41"/>
      <c r="G123" s="42"/>
      <c r="H123" s="17">
        <v>3</v>
      </c>
      <c r="I123" s="12">
        <f t="shared" si="4"/>
        <v>0</v>
      </c>
      <c r="L123"/>
      <c r="M123"/>
    </row>
    <row r="124" spans="1:13" ht="14.25" customHeight="1" x14ac:dyDescent="0.3">
      <c r="A124" s="116" t="s">
        <v>80</v>
      </c>
      <c r="B124" s="116"/>
      <c r="C124" s="116"/>
      <c r="D124" s="116"/>
      <c r="E124" s="116"/>
      <c r="F124" s="41"/>
      <c r="G124" s="42"/>
      <c r="H124" s="17">
        <v>3</v>
      </c>
      <c r="I124" s="12">
        <f t="shared" si="4"/>
        <v>0</v>
      </c>
      <c r="L124"/>
      <c r="M124"/>
    </row>
    <row r="125" spans="1:13" ht="14.25" customHeight="1" x14ac:dyDescent="0.3">
      <c r="A125" s="116" t="s">
        <v>81</v>
      </c>
      <c r="B125" s="116"/>
      <c r="C125" s="116"/>
      <c r="D125" s="116"/>
      <c r="E125" s="116"/>
      <c r="F125" s="41"/>
      <c r="G125" s="42"/>
      <c r="H125" s="17">
        <v>3</v>
      </c>
      <c r="I125" s="12">
        <f t="shared" si="4"/>
        <v>0</v>
      </c>
      <c r="L125"/>
      <c r="M125"/>
    </row>
    <row r="126" spans="1:13" ht="14.25" customHeight="1" x14ac:dyDescent="0.3">
      <c r="A126" s="116" t="s">
        <v>82</v>
      </c>
      <c r="B126" s="116"/>
      <c r="C126" s="116"/>
      <c r="D126" s="116"/>
      <c r="E126" s="116"/>
      <c r="F126" s="41"/>
      <c r="G126" s="42"/>
      <c r="H126" s="17">
        <v>3</v>
      </c>
      <c r="I126" s="12">
        <f t="shared" si="4"/>
        <v>0</v>
      </c>
      <c r="L126"/>
      <c r="M126"/>
    </row>
    <row r="127" spans="1:13" ht="14.25" customHeight="1" x14ac:dyDescent="0.3">
      <c r="A127" s="116" t="s">
        <v>83</v>
      </c>
      <c r="B127" s="116"/>
      <c r="C127" s="116"/>
      <c r="D127" s="116"/>
      <c r="E127" s="116"/>
      <c r="F127" s="41"/>
      <c r="G127" s="42"/>
      <c r="H127" s="17">
        <v>3</v>
      </c>
      <c r="I127" s="12">
        <f t="shared" si="4"/>
        <v>0</v>
      </c>
      <c r="L127"/>
      <c r="M127"/>
    </row>
    <row r="128" spans="1:13" ht="14.25" customHeight="1" x14ac:dyDescent="0.3">
      <c r="A128" s="116" t="s">
        <v>84</v>
      </c>
      <c r="B128" s="116"/>
      <c r="C128" s="116"/>
      <c r="D128" s="116"/>
      <c r="E128" s="116"/>
      <c r="F128" s="41"/>
      <c r="G128" s="42"/>
      <c r="H128" s="17">
        <v>3</v>
      </c>
      <c r="I128" s="12">
        <f t="shared" si="4"/>
        <v>0</v>
      </c>
      <c r="L128"/>
      <c r="M128"/>
    </row>
    <row r="129" spans="1:13" ht="14.25" customHeight="1" x14ac:dyDescent="0.3">
      <c r="A129" s="116" t="s">
        <v>85</v>
      </c>
      <c r="B129" s="116"/>
      <c r="C129" s="116"/>
      <c r="D129" s="116"/>
      <c r="E129" s="116"/>
      <c r="F129" s="41"/>
      <c r="G129" s="42"/>
      <c r="H129" s="17">
        <v>3</v>
      </c>
      <c r="I129" s="12">
        <f t="shared" si="4"/>
        <v>0</v>
      </c>
      <c r="L129"/>
      <c r="M129"/>
    </row>
    <row r="130" spans="1:13" ht="14.25" customHeight="1" x14ac:dyDescent="0.3">
      <c r="A130" s="116" t="s">
        <v>86</v>
      </c>
      <c r="B130" s="116"/>
      <c r="C130" s="116"/>
      <c r="D130" s="116"/>
      <c r="E130" s="116"/>
      <c r="F130" s="41"/>
      <c r="G130" s="42"/>
      <c r="H130" s="17">
        <v>3</v>
      </c>
      <c r="I130" s="12">
        <f t="shared" si="4"/>
        <v>0</v>
      </c>
      <c r="L130"/>
      <c r="M130"/>
    </row>
    <row r="131" spans="1:13" ht="14.25" customHeight="1" x14ac:dyDescent="0.3">
      <c r="A131" s="116" t="s">
        <v>87</v>
      </c>
      <c r="B131" s="116"/>
      <c r="C131" s="116"/>
      <c r="D131" s="116"/>
      <c r="E131" s="116"/>
      <c r="F131" s="41"/>
      <c r="G131" s="42"/>
      <c r="H131" s="17">
        <v>3</v>
      </c>
      <c r="I131" s="12">
        <f t="shared" si="4"/>
        <v>0</v>
      </c>
      <c r="L131"/>
      <c r="M131"/>
    </row>
    <row r="132" spans="1:13" ht="14.25" customHeight="1" x14ac:dyDescent="0.3">
      <c r="A132" s="116" t="s">
        <v>88</v>
      </c>
      <c r="B132" s="116"/>
      <c r="C132" s="116"/>
      <c r="D132" s="116"/>
      <c r="E132" s="116"/>
      <c r="F132" s="41"/>
      <c r="G132" s="42"/>
      <c r="H132" s="17">
        <v>3</v>
      </c>
      <c r="I132" s="12">
        <f t="shared" si="4"/>
        <v>0</v>
      </c>
      <c r="L132"/>
      <c r="M132"/>
    </row>
    <row r="133" spans="1:13" ht="14.25" customHeight="1" x14ac:dyDescent="0.3">
      <c r="A133" s="116" t="s">
        <v>89</v>
      </c>
      <c r="B133" s="116"/>
      <c r="C133" s="116"/>
      <c r="D133" s="116"/>
      <c r="E133" s="116"/>
      <c r="F133" s="41"/>
      <c r="G133" s="42"/>
      <c r="H133" s="17">
        <v>3</v>
      </c>
      <c r="I133" s="12">
        <f t="shared" si="4"/>
        <v>0</v>
      </c>
      <c r="L133"/>
      <c r="M133"/>
    </row>
    <row r="134" spans="1:13" ht="14.25" customHeight="1" x14ac:dyDescent="0.3">
      <c r="A134" s="116" t="s">
        <v>90</v>
      </c>
      <c r="B134" s="116"/>
      <c r="C134" s="116"/>
      <c r="D134" s="116"/>
      <c r="E134" s="116"/>
      <c r="F134" s="41"/>
      <c r="G134" s="42"/>
      <c r="H134" s="17">
        <v>3</v>
      </c>
      <c r="I134" s="12">
        <f t="shared" si="4"/>
        <v>0</v>
      </c>
      <c r="L134"/>
      <c r="M134"/>
    </row>
    <row r="135" spans="1:13" ht="14.25" customHeight="1" x14ac:dyDescent="0.3">
      <c r="A135" s="116" t="s">
        <v>91</v>
      </c>
      <c r="B135" s="116"/>
      <c r="C135" s="116"/>
      <c r="D135" s="116"/>
      <c r="E135" s="116"/>
      <c r="F135" s="41"/>
      <c r="G135" s="42"/>
      <c r="H135" s="17">
        <v>3</v>
      </c>
      <c r="I135" s="12">
        <f t="shared" si="4"/>
        <v>0</v>
      </c>
      <c r="L135"/>
      <c r="M135"/>
    </row>
    <row r="136" spans="1:13" ht="14.25" customHeight="1" x14ac:dyDescent="0.3">
      <c r="A136" s="116" t="s">
        <v>92</v>
      </c>
      <c r="B136" s="116"/>
      <c r="C136" s="116"/>
      <c r="D136" s="116"/>
      <c r="E136" s="116"/>
      <c r="F136" s="41"/>
      <c r="G136" s="42"/>
      <c r="H136" s="17">
        <v>3</v>
      </c>
      <c r="I136" s="12">
        <f t="shared" si="4"/>
        <v>0</v>
      </c>
      <c r="L136"/>
      <c r="M136"/>
    </row>
    <row r="137" spans="1:13" ht="14.25" customHeight="1" x14ac:dyDescent="0.3">
      <c r="A137" s="116" t="s">
        <v>93</v>
      </c>
      <c r="B137" s="116"/>
      <c r="C137" s="116"/>
      <c r="D137" s="116"/>
      <c r="E137" s="116"/>
      <c r="F137" s="41"/>
      <c r="G137" s="42"/>
      <c r="H137" s="17">
        <v>3</v>
      </c>
      <c r="I137" s="12">
        <f t="shared" si="4"/>
        <v>0</v>
      </c>
      <c r="L137"/>
      <c r="M137"/>
    </row>
    <row r="138" spans="1:13" ht="14.25" customHeight="1" x14ac:dyDescent="0.3">
      <c r="A138" s="116" t="s">
        <v>94</v>
      </c>
      <c r="B138" s="116"/>
      <c r="C138" s="116"/>
      <c r="D138" s="116"/>
      <c r="E138" s="116"/>
      <c r="F138" s="41"/>
      <c r="G138" s="42"/>
      <c r="H138" s="17">
        <v>3</v>
      </c>
      <c r="I138" s="12">
        <f t="shared" si="4"/>
        <v>0</v>
      </c>
      <c r="L138"/>
      <c r="M138"/>
    </row>
    <row r="139" spans="1:13" ht="14.25" customHeight="1" x14ac:dyDescent="0.3">
      <c r="A139" s="116" t="s">
        <v>95</v>
      </c>
      <c r="B139" s="116"/>
      <c r="C139" s="116"/>
      <c r="D139" s="116"/>
      <c r="E139" s="116"/>
      <c r="F139" s="41"/>
      <c r="G139" s="42"/>
      <c r="H139" s="17">
        <v>3</v>
      </c>
      <c r="I139" s="12">
        <f t="shared" si="4"/>
        <v>0</v>
      </c>
      <c r="L139"/>
      <c r="M139"/>
    </row>
    <row r="140" spans="1:13" ht="14.25" customHeight="1" x14ac:dyDescent="0.3">
      <c r="A140" s="116" t="s">
        <v>96</v>
      </c>
      <c r="B140" s="116"/>
      <c r="C140" s="116"/>
      <c r="D140" s="116"/>
      <c r="E140" s="116"/>
      <c r="F140" s="41"/>
      <c r="G140" s="42"/>
      <c r="H140" s="17">
        <v>3</v>
      </c>
      <c r="I140" s="12">
        <f t="shared" si="4"/>
        <v>0</v>
      </c>
      <c r="L140"/>
      <c r="M140"/>
    </row>
    <row r="141" spans="1:13" ht="14.25" customHeight="1" x14ac:dyDescent="0.3">
      <c r="A141" s="116" t="s">
        <v>97</v>
      </c>
      <c r="B141" s="116"/>
      <c r="C141" s="116"/>
      <c r="D141" s="116"/>
      <c r="E141" s="116"/>
      <c r="F141" s="41"/>
      <c r="G141" s="42"/>
      <c r="H141" s="17">
        <v>3</v>
      </c>
      <c r="I141" s="12">
        <f t="shared" si="4"/>
        <v>0</v>
      </c>
      <c r="L141"/>
      <c r="M141"/>
    </row>
    <row r="142" spans="1:13" ht="14.25" customHeight="1" x14ac:dyDescent="0.3">
      <c r="A142" s="116" t="s">
        <v>98</v>
      </c>
      <c r="B142" s="116"/>
      <c r="C142" s="116"/>
      <c r="D142" s="116"/>
      <c r="E142" s="116"/>
      <c r="F142" s="41"/>
      <c r="G142" s="42"/>
      <c r="H142" s="17">
        <v>3</v>
      </c>
      <c r="I142" s="12">
        <f t="shared" si="4"/>
        <v>0</v>
      </c>
      <c r="L142"/>
      <c r="M142"/>
    </row>
    <row r="143" spans="1:13" ht="14.25" customHeight="1" x14ac:dyDescent="0.3">
      <c r="A143" s="116" t="s">
        <v>99</v>
      </c>
      <c r="B143" s="116"/>
      <c r="C143" s="116"/>
      <c r="D143" s="116"/>
      <c r="E143" s="116"/>
      <c r="F143" s="41"/>
      <c r="G143" s="42"/>
      <c r="H143" s="17">
        <v>3</v>
      </c>
      <c r="I143" s="12">
        <f t="shared" si="4"/>
        <v>0</v>
      </c>
    </row>
    <row r="144" spans="1:13" ht="14.25" customHeight="1" x14ac:dyDescent="0.3">
      <c r="A144" s="116" t="s">
        <v>100</v>
      </c>
      <c r="B144" s="116"/>
      <c r="C144" s="116"/>
      <c r="D144" s="116"/>
      <c r="E144" s="116"/>
      <c r="F144" s="41"/>
      <c r="G144" s="42"/>
      <c r="H144" s="17">
        <v>3</v>
      </c>
      <c r="I144" s="12">
        <f t="shared" si="4"/>
        <v>0</v>
      </c>
      <c r="L144"/>
      <c r="M144"/>
    </row>
    <row r="145" spans="1:24" ht="14.25" customHeight="1" x14ac:dyDescent="0.3">
      <c r="A145" s="116" t="s">
        <v>101</v>
      </c>
      <c r="B145" s="116"/>
      <c r="C145" s="116"/>
      <c r="D145" s="116"/>
      <c r="E145" s="116"/>
      <c r="F145" s="41"/>
      <c r="G145" s="42"/>
      <c r="H145" s="17">
        <v>3</v>
      </c>
      <c r="I145" s="12">
        <f t="shared" si="4"/>
        <v>0</v>
      </c>
      <c r="L145"/>
    </row>
    <row r="146" spans="1:24" ht="14.25" customHeight="1" x14ac:dyDescent="0.3">
      <c r="A146" s="116" t="s">
        <v>102</v>
      </c>
      <c r="B146" s="116"/>
      <c r="C146" s="116"/>
      <c r="D146" s="116"/>
      <c r="E146" s="116"/>
      <c r="F146" s="41"/>
      <c r="G146" s="42"/>
      <c r="H146" s="17">
        <v>3</v>
      </c>
      <c r="I146" s="12">
        <f t="shared" si="4"/>
        <v>0</v>
      </c>
      <c r="L146"/>
      <c r="M146"/>
      <c r="P146" s="140"/>
      <c r="Q146" s="140"/>
      <c r="R146" s="140"/>
      <c r="S146" s="140"/>
      <c r="T146" s="140"/>
      <c r="U146" s="140"/>
      <c r="V146" s="140"/>
      <c r="W146" s="140"/>
      <c r="X146" s="140"/>
    </row>
    <row r="147" spans="1:24" ht="14.25" customHeight="1" x14ac:dyDescent="0.3">
      <c r="A147" s="116" t="s">
        <v>103</v>
      </c>
      <c r="B147" s="116"/>
      <c r="C147" s="116"/>
      <c r="D147" s="116"/>
      <c r="E147" s="116"/>
      <c r="F147" s="41"/>
      <c r="G147" s="42"/>
      <c r="H147" s="17">
        <v>3</v>
      </c>
      <c r="I147" s="12">
        <f t="shared" si="4"/>
        <v>0</v>
      </c>
      <c r="L147"/>
      <c r="M147"/>
      <c r="P147" s="140"/>
      <c r="Q147" s="140"/>
      <c r="R147" s="140"/>
      <c r="S147" s="140"/>
      <c r="T147" s="140"/>
      <c r="U147" s="140"/>
      <c r="V147" s="140"/>
      <c r="W147" s="140"/>
      <c r="X147" s="140"/>
    </row>
    <row r="148" spans="1:24" ht="14.25" customHeight="1" x14ac:dyDescent="0.3">
      <c r="A148" s="116" t="s">
        <v>104</v>
      </c>
      <c r="B148" s="116"/>
      <c r="C148" s="116"/>
      <c r="D148" s="116"/>
      <c r="E148" s="116"/>
      <c r="F148" s="41"/>
      <c r="G148" s="42"/>
      <c r="H148" s="17">
        <v>3</v>
      </c>
      <c r="I148" s="12">
        <f t="shared" si="4"/>
        <v>0</v>
      </c>
      <c r="L148"/>
      <c r="M148"/>
      <c r="P148" s="140"/>
      <c r="Q148" s="140"/>
      <c r="R148" s="140"/>
      <c r="S148" s="140"/>
      <c r="T148" s="140"/>
      <c r="U148" s="140"/>
      <c r="V148" s="140"/>
      <c r="W148" s="140"/>
      <c r="X148" s="140"/>
    </row>
    <row r="149" spans="1:24" ht="14.25" customHeight="1" x14ac:dyDescent="0.3">
      <c r="A149" s="116" t="s">
        <v>105</v>
      </c>
      <c r="B149" s="116"/>
      <c r="C149" s="116"/>
      <c r="D149" s="116"/>
      <c r="E149" s="116"/>
      <c r="F149" s="41"/>
      <c r="G149" s="42"/>
      <c r="H149" s="17">
        <v>3</v>
      </c>
      <c r="I149" s="12">
        <f t="shared" si="4"/>
        <v>0</v>
      </c>
      <c r="L149"/>
      <c r="M149"/>
      <c r="P149" s="140"/>
      <c r="Q149" s="140"/>
      <c r="R149" s="140"/>
      <c r="S149" s="140"/>
      <c r="T149" s="140"/>
      <c r="U149" s="140"/>
      <c r="V149" s="140"/>
      <c r="W149" s="140"/>
      <c r="X149" s="140"/>
    </row>
    <row r="150" spans="1:24" ht="14.25" customHeight="1" x14ac:dyDescent="0.3">
      <c r="A150" s="116" t="s">
        <v>106</v>
      </c>
      <c r="B150" s="116"/>
      <c r="C150" s="116"/>
      <c r="D150" s="116"/>
      <c r="E150" s="116"/>
      <c r="F150" s="41"/>
      <c r="G150" s="42"/>
      <c r="H150" s="17">
        <v>3</v>
      </c>
      <c r="I150" s="12">
        <f t="shared" si="4"/>
        <v>0</v>
      </c>
      <c r="L150"/>
      <c r="M150"/>
    </row>
    <row r="151" spans="1:24" ht="14.25" customHeight="1" x14ac:dyDescent="0.3">
      <c r="A151" s="116" t="s">
        <v>107</v>
      </c>
      <c r="B151" s="116"/>
      <c r="C151" s="116"/>
      <c r="D151" s="116"/>
      <c r="E151" s="116"/>
      <c r="F151" s="41"/>
      <c r="G151" s="42"/>
      <c r="H151" s="17">
        <v>3</v>
      </c>
      <c r="I151" s="12">
        <f t="shared" si="4"/>
        <v>0</v>
      </c>
      <c r="L151"/>
      <c r="M151"/>
    </row>
    <row r="152" spans="1:24" ht="14.25" customHeight="1" x14ac:dyDescent="0.3">
      <c r="A152" s="116" t="s">
        <v>108</v>
      </c>
      <c r="B152" s="116"/>
      <c r="C152" s="116"/>
      <c r="D152" s="116"/>
      <c r="E152" s="116"/>
      <c r="F152" s="41"/>
      <c r="G152" s="42"/>
      <c r="H152" s="17">
        <v>3</v>
      </c>
      <c r="I152" s="12">
        <f t="shared" si="4"/>
        <v>0</v>
      </c>
      <c r="L152"/>
      <c r="M152"/>
    </row>
    <row r="153" spans="1:24" ht="14.25" customHeight="1" x14ac:dyDescent="0.3">
      <c r="A153" s="117" t="s">
        <v>109</v>
      </c>
      <c r="B153" s="117"/>
      <c r="C153" s="117"/>
      <c r="D153" s="117"/>
      <c r="E153" s="117"/>
      <c r="F153" s="41"/>
      <c r="G153" s="51"/>
      <c r="H153" s="52">
        <v>3</v>
      </c>
      <c r="I153" s="53">
        <f t="shared" si="4"/>
        <v>0</v>
      </c>
      <c r="L153"/>
      <c r="M153"/>
    </row>
    <row r="154" spans="1:24" x14ac:dyDescent="0.3">
      <c r="L154"/>
      <c r="M154"/>
    </row>
    <row r="155" spans="1:24" x14ac:dyDescent="0.3">
      <c r="L155"/>
      <c r="M155"/>
      <c r="P155" s="140"/>
      <c r="Q155" s="140"/>
      <c r="R155" s="140"/>
      <c r="S155" s="140"/>
      <c r="T155" s="140"/>
      <c r="U155" s="140"/>
      <c r="V155" s="140"/>
      <c r="W155" s="140"/>
      <c r="X155" s="140"/>
    </row>
    <row r="156" spans="1:24" x14ac:dyDescent="0.3">
      <c r="L156"/>
      <c r="M156"/>
      <c r="P156" s="140"/>
      <c r="Q156" s="140"/>
      <c r="R156" s="140"/>
      <c r="S156" s="140"/>
      <c r="T156" s="140"/>
      <c r="U156" s="140"/>
      <c r="V156" s="140"/>
      <c r="W156" s="140"/>
      <c r="X156" s="140"/>
    </row>
    <row r="157" spans="1:24" x14ac:dyDescent="0.3">
      <c r="G157" s="8"/>
      <c r="H157" s="8"/>
      <c r="L157"/>
      <c r="M157"/>
      <c r="P157" s="140"/>
      <c r="Q157" s="140"/>
      <c r="R157" s="140"/>
      <c r="S157" s="140"/>
      <c r="T157" s="140"/>
      <c r="U157" s="140"/>
      <c r="V157" s="140"/>
      <c r="W157" s="140"/>
      <c r="X157" s="140"/>
    </row>
    <row r="158" spans="1:24" x14ac:dyDescent="0.3">
      <c r="G158" s="8"/>
      <c r="H158" s="8"/>
      <c r="L158"/>
      <c r="M158"/>
      <c r="P158" s="140"/>
      <c r="Q158" s="140"/>
      <c r="R158" s="140"/>
      <c r="S158" s="140"/>
      <c r="T158" s="140"/>
      <c r="U158" s="140"/>
      <c r="V158" s="140"/>
      <c r="W158" s="140"/>
      <c r="X158" s="140"/>
    </row>
    <row r="159" spans="1:24" x14ac:dyDescent="0.3">
      <c r="L159"/>
      <c r="M159"/>
    </row>
    <row r="160" spans="1:24" x14ac:dyDescent="0.3">
      <c r="A160" s="115" t="s">
        <v>228</v>
      </c>
      <c r="B160" s="115"/>
      <c r="C160" s="115"/>
      <c r="D160" s="115"/>
      <c r="E160" s="115"/>
      <c r="F160" s="115"/>
      <c r="G160" s="115"/>
      <c r="H160" s="115"/>
      <c r="I160" s="115"/>
      <c r="L160"/>
      <c r="M160"/>
    </row>
    <row r="161" spans="1:13" x14ac:dyDescent="0.3">
      <c r="A161" s="115"/>
      <c r="B161" s="115"/>
      <c r="C161" s="115"/>
      <c r="D161" s="115"/>
      <c r="E161" s="115"/>
      <c r="F161" s="115"/>
      <c r="G161" s="115"/>
      <c r="H161" s="115"/>
      <c r="I161" s="115"/>
      <c r="L161"/>
      <c r="M161"/>
    </row>
    <row r="162" spans="1:13" x14ac:dyDescent="0.3">
      <c r="L162"/>
      <c r="M162"/>
    </row>
    <row r="163" spans="1:13" x14ac:dyDescent="0.3">
      <c r="F163" s="124" t="s">
        <v>139</v>
      </c>
      <c r="G163" s="124"/>
      <c r="H163" s="124"/>
      <c r="I163" s="126">
        <f>SUM(I3:I30)</f>
        <v>0</v>
      </c>
      <c r="L163"/>
      <c r="M163"/>
    </row>
    <row r="164" spans="1:13" x14ac:dyDescent="0.3">
      <c r="F164" s="124"/>
      <c r="G164" s="124"/>
      <c r="H164" s="124"/>
      <c r="I164" s="126"/>
      <c r="L164"/>
      <c r="M164"/>
    </row>
    <row r="165" spans="1:13" x14ac:dyDescent="0.3">
      <c r="I165" s="2"/>
    </row>
    <row r="166" spans="1:13" x14ac:dyDescent="0.3">
      <c r="F166" s="124" t="s">
        <v>140</v>
      </c>
      <c r="G166" s="124"/>
      <c r="H166" s="124"/>
      <c r="I166" s="126">
        <f>SUM(I34:I40)</f>
        <v>0</v>
      </c>
    </row>
    <row r="167" spans="1:13" x14ac:dyDescent="0.3">
      <c r="F167" s="124"/>
      <c r="G167" s="124"/>
      <c r="H167" s="124"/>
      <c r="I167" s="126"/>
    </row>
    <row r="168" spans="1:13" x14ac:dyDescent="0.3">
      <c r="I168" s="2"/>
    </row>
    <row r="169" spans="1:13" x14ac:dyDescent="0.3">
      <c r="F169" s="124" t="s">
        <v>142</v>
      </c>
      <c r="G169" s="124"/>
      <c r="H169" s="124"/>
      <c r="I169" s="126">
        <f>SUM(I44:I51)</f>
        <v>0</v>
      </c>
    </row>
    <row r="170" spans="1:13" x14ac:dyDescent="0.3">
      <c r="F170" s="124"/>
      <c r="G170" s="124"/>
      <c r="H170" s="124"/>
      <c r="I170" s="126"/>
    </row>
    <row r="171" spans="1:13" x14ac:dyDescent="0.3">
      <c r="I171" s="2"/>
    </row>
    <row r="172" spans="1:13" x14ac:dyDescent="0.3">
      <c r="F172" s="124" t="s">
        <v>143</v>
      </c>
      <c r="G172" s="124"/>
      <c r="H172" s="124"/>
      <c r="I172" s="126">
        <f>SUM(I55:I58)</f>
        <v>0</v>
      </c>
    </row>
    <row r="173" spans="1:13" x14ac:dyDescent="0.3">
      <c r="F173" s="124"/>
      <c r="G173" s="124"/>
      <c r="H173" s="124"/>
      <c r="I173" s="126"/>
    </row>
    <row r="174" spans="1:13" x14ac:dyDescent="0.3">
      <c r="I174" s="2"/>
    </row>
    <row r="175" spans="1:13" x14ac:dyDescent="0.3">
      <c r="F175" s="124" t="s">
        <v>141</v>
      </c>
      <c r="G175" s="124"/>
      <c r="H175" s="124"/>
      <c r="I175" s="126">
        <f>SUM(I65:I153)</f>
        <v>0</v>
      </c>
    </row>
    <row r="176" spans="1:13" x14ac:dyDescent="0.3">
      <c r="F176" s="124"/>
      <c r="G176" s="124"/>
      <c r="H176" s="124"/>
      <c r="I176" s="126"/>
    </row>
    <row r="177" spans="6:9" x14ac:dyDescent="0.3">
      <c r="F177" s="18"/>
      <c r="G177" s="18"/>
      <c r="H177" s="18"/>
      <c r="I177" s="19"/>
    </row>
    <row r="178" spans="6:9" x14ac:dyDescent="0.3">
      <c r="F178" s="125" t="s">
        <v>144</v>
      </c>
      <c r="G178" s="125"/>
      <c r="H178" s="125"/>
      <c r="I178" s="98">
        <f>SUM(I163+I166+I169+I172+I175)</f>
        <v>0</v>
      </c>
    </row>
    <row r="179" spans="6:9" x14ac:dyDescent="0.3">
      <c r="F179" s="125"/>
      <c r="G179" s="125"/>
      <c r="H179" s="125"/>
      <c r="I179" s="98"/>
    </row>
  </sheetData>
  <sheetProtection algorithmName="SHA-512" hashValue="RXasmXk1bX5k1YXdNR9rf496OhFqkgrQvSvuxCvAFqVVdxi86FZnMpxQmSEGMbx4B8iSZupBX1sy3Lr1jrkwew==" saltValue="B4oyS0UVrYOGL5S0mNvYxA==" spinCount="100000" sheet="1" selectLockedCells="1"/>
  <mergeCells count="164">
    <mergeCell ref="A86:E86"/>
    <mergeCell ref="A90:E90"/>
    <mergeCell ref="P155:X158"/>
    <mergeCell ref="P146:X149"/>
    <mergeCell ref="O40:W43"/>
    <mergeCell ref="O48:W51"/>
    <mergeCell ref="O55:W55"/>
    <mergeCell ref="O56:W56"/>
    <mergeCell ref="O64:W66"/>
    <mergeCell ref="O100:W100"/>
    <mergeCell ref="O101:W101"/>
    <mergeCell ref="O102:W102"/>
    <mergeCell ref="O107:W107"/>
    <mergeCell ref="A2:E2"/>
    <mergeCell ref="A3:E3"/>
    <mergeCell ref="A4:E4"/>
    <mergeCell ref="A5:E5"/>
    <mergeCell ref="A6:E6"/>
    <mergeCell ref="A47:E47"/>
    <mergeCell ref="A7:E7"/>
    <mergeCell ref="A8:E8"/>
    <mergeCell ref="A37:E37"/>
    <mergeCell ref="A38:E38"/>
    <mergeCell ref="A39:E39"/>
    <mergeCell ref="A9:E9"/>
    <mergeCell ref="A10:E10"/>
    <mergeCell ref="A11:E11"/>
    <mergeCell ref="A12:E12"/>
    <mergeCell ref="A13:E13"/>
    <mergeCell ref="A14:E14"/>
    <mergeCell ref="A15:E15"/>
    <mergeCell ref="A16:E16"/>
    <mergeCell ref="A17:E17"/>
    <mergeCell ref="A18:E18"/>
    <mergeCell ref="A19:E19"/>
    <mergeCell ref="A24:E24"/>
    <mergeCell ref="A25:E25"/>
    <mergeCell ref="A70:E70"/>
    <mergeCell ref="A33:E33"/>
    <mergeCell ref="A34:E34"/>
    <mergeCell ref="A73:E73"/>
    <mergeCell ref="A74:E74"/>
    <mergeCell ref="A67:E67"/>
    <mergeCell ref="A68:E68"/>
    <mergeCell ref="A26:E26"/>
    <mergeCell ref="A28:E28"/>
    <mergeCell ref="A29:E29"/>
    <mergeCell ref="A30:E30"/>
    <mergeCell ref="A71:E71"/>
    <mergeCell ref="A35:E35"/>
    <mergeCell ref="A40:E40"/>
    <mergeCell ref="A36:E36"/>
    <mergeCell ref="A64:E64"/>
    <mergeCell ref="A65:E65"/>
    <mergeCell ref="A55:E55"/>
    <mergeCell ref="A56:E56"/>
    <mergeCell ref="A66:E66"/>
    <mergeCell ref="A93:E93"/>
    <mergeCell ref="F169:H170"/>
    <mergeCell ref="I169:I170"/>
    <mergeCell ref="I163:I164"/>
    <mergeCell ref="I166:I167"/>
    <mergeCell ref="A20:E20"/>
    <mergeCell ref="A21:E21"/>
    <mergeCell ref="A22:E22"/>
    <mergeCell ref="A23:E23"/>
    <mergeCell ref="A75:E75"/>
    <mergeCell ref="A76:E76"/>
    <mergeCell ref="A77:E77"/>
    <mergeCell ref="A78:E78"/>
    <mergeCell ref="A27:E27"/>
    <mergeCell ref="A83:E83"/>
    <mergeCell ref="A84:E84"/>
    <mergeCell ref="A85:E85"/>
    <mergeCell ref="A45:E45"/>
    <mergeCell ref="A46:E46"/>
    <mergeCell ref="A48:E48"/>
    <mergeCell ref="A49:E49"/>
    <mergeCell ref="A50:E50"/>
    <mergeCell ref="A51:E51"/>
    <mergeCell ref="A69:E69"/>
    <mergeCell ref="A79:E79"/>
    <mergeCell ref="A80:E80"/>
    <mergeCell ref="A57:E57"/>
    <mergeCell ref="A58:E58"/>
    <mergeCell ref="A107:E107"/>
    <mergeCell ref="A108:E108"/>
    <mergeCell ref="A109:E109"/>
    <mergeCell ref="A110:E110"/>
    <mergeCell ref="A100:E100"/>
    <mergeCell ref="A101:E101"/>
    <mergeCell ref="A102:E102"/>
    <mergeCell ref="A103:E103"/>
    <mergeCell ref="A106:E106"/>
    <mergeCell ref="A94:E94"/>
    <mergeCell ref="A95:E95"/>
    <mergeCell ref="A96:E96"/>
    <mergeCell ref="A97:E97"/>
    <mergeCell ref="A98:E98"/>
    <mergeCell ref="A99:E99"/>
    <mergeCell ref="A87:E87"/>
    <mergeCell ref="A88:E88"/>
    <mergeCell ref="A89:E89"/>
    <mergeCell ref="A91:E91"/>
    <mergeCell ref="A92:E92"/>
    <mergeCell ref="A116:E116"/>
    <mergeCell ref="A117:E117"/>
    <mergeCell ref="A118:E118"/>
    <mergeCell ref="A119:E119"/>
    <mergeCell ref="A120:E120"/>
    <mergeCell ref="A121:E121"/>
    <mergeCell ref="A111:E111"/>
    <mergeCell ref="A112:E112"/>
    <mergeCell ref="A113:E113"/>
    <mergeCell ref="A114:E114"/>
    <mergeCell ref="A115:E115"/>
    <mergeCell ref="A122:E122"/>
    <mergeCell ref="A123:E123"/>
    <mergeCell ref="A124:E124"/>
    <mergeCell ref="A125:E125"/>
    <mergeCell ref="A126:E126"/>
    <mergeCell ref="A127:E127"/>
    <mergeCell ref="A129:E129"/>
    <mergeCell ref="A130:E130"/>
    <mergeCell ref="A131:E131"/>
    <mergeCell ref="A138:E138"/>
    <mergeCell ref="A128:E128"/>
    <mergeCell ref="A150:E150"/>
    <mergeCell ref="A139:E139"/>
    <mergeCell ref="A140:E140"/>
    <mergeCell ref="A141:E141"/>
    <mergeCell ref="A142:E142"/>
    <mergeCell ref="A143:E143"/>
    <mergeCell ref="A144:E144"/>
    <mergeCell ref="A132:E132"/>
    <mergeCell ref="A145:E145"/>
    <mergeCell ref="A146:E146"/>
    <mergeCell ref="A147:E147"/>
    <mergeCell ref="A148:E148"/>
    <mergeCell ref="A149:E149"/>
    <mergeCell ref="A160:I161"/>
    <mergeCell ref="H1:I1"/>
    <mergeCell ref="A151:E151"/>
    <mergeCell ref="A152:E152"/>
    <mergeCell ref="A153:E153"/>
    <mergeCell ref="A43:E43"/>
    <mergeCell ref="A44:E44"/>
    <mergeCell ref="I178:I179"/>
    <mergeCell ref="F163:H164"/>
    <mergeCell ref="F166:H167"/>
    <mergeCell ref="F172:H173"/>
    <mergeCell ref="F175:H176"/>
    <mergeCell ref="F178:H179"/>
    <mergeCell ref="A54:E54"/>
    <mergeCell ref="I172:I173"/>
    <mergeCell ref="I175:I176"/>
    <mergeCell ref="A72:E72"/>
    <mergeCell ref="A81:E81"/>
    <mergeCell ref="A82:E82"/>
    <mergeCell ref="A133:E133"/>
    <mergeCell ref="A134:E134"/>
    <mergeCell ref="A135:E135"/>
    <mergeCell ref="A136:E136"/>
    <mergeCell ref="A137:E137"/>
  </mergeCells>
  <dataValidations count="3">
    <dataValidation type="list" allowBlank="1" showInputMessage="1" showErrorMessage="1" sqref="F34:F41 F44:F52 F3:F7 F57:F61 F9:F30 F103 F107:F153 F65:F99" xr:uid="{00000000-0002-0000-0300-000000000000}">
      <formula1>$N$3:$N$3</formula1>
    </dataValidation>
    <dataValidation type="list" allowBlank="1" showInputMessage="1" showErrorMessage="1" sqref="F100 F55:F56" xr:uid="{00000000-0002-0000-0300-000001000000}">
      <formula1>$M$47:$M$57</formula1>
    </dataValidation>
    <dataValidation type="list" allowBlank="1" showInputMessage="1" showErrorMessage="1" sqref="F101:F102" xr:uid="{00000000-0002-0000-0300-000002000000}">
      <formula1>$M$47:$M$62</formula1>
    </dataValidation>
  </dataValidations>
  <pageMargins left="0.7" right="0.7" top="0.75" bottom="0.75" header="0.3" footer="0.3"/>
  <pageSetup orientation="portrait" verticalDpi="300" r:id="rId1"/>
  <rowBreaks count="3" manualBreakCount="3">
    <brk id="40" max="8" man="1"/>
    <brk id="62"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65"/>
  <sheetViews>
    <sheetView showGridLines="0" topLeftCell="A24" zoomScaleNormal="100" workbookViewId="0">
      <selection activeCell="A43" sqref="A43:E4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11" t="s">
        <v>212</v>
      </c>
      <c r="H1" s="107" t="str">
        <f>'2 - Standard Chapter'!H4:I4</f>
        <v>2023-2024</v>
      </c>
      <c r="I1" s="107"/>
    </row>
    <row r="2" spans="1:24" ht="14.4" customHeight="1" x14ac:dyDescent="0.3">
      <c r="A2" s="168" t="s">
        <v>20</v>
      </c>
      <c r="B2" s="168"/>
      <c r="C2" s="168"/>
      <c r="D2" s="168"/>
      <c r="E2" s="168"/>
      <c r="F2" s="43" t="s">
        <v>21</v>
      </c>
      <c r="G2" s="43" t="s">
        <v>245</v>
      </c>
      <c r="H2" s="43" t="s">
        <v>22</v>
      </c>
      <c r="I2" s="43" t="s">
        <v>23</v>
      </c>
      <c r="L2" s="7" t="s">
        <v>26</v>
      </c>
      <c r="M2" s="143" t="s">
        <v>241</v>
      </c>
      <c r="N2" s="143"/>
      <c r="O2" s="143"/>
      <c r="P2" s="143"/>
      <c r="Q2" s="143"/>
      <c r="R2" s="143"/>
      <c r="S2" s="143"/>
      <c r="T2" s="143"/>
      <c r="U2" s="143"/>
      <c r="V2" s="143"/>
    </row>
    <row r="3" spans="1:24" x14ac:dyDescent="0.3">
      <c r="A3" s="138" t="s">
        <v>130</v>
      </c>
      <c r="B3" s="138"/>
      <c r="C3" s="138"/>
      <c r="D3" s="138"/>
      <c r="E3" s="138"/>
      <c r="F3" s="41"/>
      <c r="G3" s="47"/>
      <c r="H3" s="12">
        <v>10</v>
      </c>
      <c r="I3" s="12">
        <f>IF(F3='6 - Strengthening Agriculture'!$M$3,H3,0)</f>
        <v>0</v>
      </c>
      <c r="M3" s="146"/>
      <c r="N3" s="146"/>
      <c r="O3" s="146"/>
      <c r="P3" s="146"/>
      <c r="Q3" s="146"/>
      <c r="R3" s="146"/>
      <c r="S3" s="146"/>
      <c r="T3" s="146"/>
      <c r="U3" s="146"/>
      <c r="V3" s="146"/>
    </row>
    <row r="4" spans="1:24" x14ac:dyDescent="0.3">
      <c r="A4" s="138" t="s">
        <v>130</v>
      </c>
      <c r="B4" s="138"/>
      <c r="C4" s="138"/>
      <c r="D4" s="138"/>
      <c r="E4" s="138"/>
      <c r="F4" s="41"/>
      <c r="G4" s="47"/>
      <c r="H4" s="12">
        <v>10</v>
      </c>
      <c r="I4" s="12">
        <f>IF(F4='6 - Strengthening Agriculture'!$M$3,H4,0)</f>
        <v>0</v>
      </c>
      <c r="M4" s="146"/>
      <c r="N4" s="146"/>
      <c r="O4" s="146"/>
      <c r="P4" s="146"/>
      <c r="Q4" s="146"/>
      <c r="R4" s="146"/>
      <c r="S4" s="146"/>
      <c r="T4" s="146"/>
      <c r="U4" s="146"/>
      <c r="V4" s="146"/>
    </row>
    <row r="5" spans="1:24" x14ac:dyDescent="0.3">
      <c r="A5" s="138" t="s">
        <v>130</v>
      </c>
      <c r="B5" s="138"/>
      <c r="C5" s="138"/>
      <c r="D5" s="138"/>
      <c r="E5" s="138"/>
      <c r="F5" s="41"/>
      <c r="G5" s="47"/>
      <c r="H5" s="12">
        <v>10</v>
      </c>
      <c r="I5" s="12">
        <f>IF(F5='6 - Strengthening Agriculture'!$M$3,H5,0)</f>
        <v>0</v>
      </c>
      <c r="M5" s="146"/>
      <c r="N5" s="146"/>
      <c r="O5" s="146"/>
      <c r="P5" s="146"/>
      <c r="Q5" s="146"/>
      <c r="R5" s="146"/>
      <c r="S5" s="146"/>
      <c r="T5" s="146"/>
      <c r="U5" s="146"/>
      <c r="V5" s="146"/>
    </row>
    <row r="6" spans="1:24" x14ac:dyDescent="0.3">
      <c r="A6" s="138" t="s">
        <v>130</v>
      </c>
      <c r="B6" s="138"/>
      <c r="C6" s="138"/>
      <c r="D6" s="138"/>
      <c r="E6" s="138"/>
      <c r="F6" s="41"/>
      <c r="G6" s="47"/>
      <c r="H6" s="12">
        <v>10</v>
      </c>
      <c r="I6" s="12">
        <f>IF(F6='6 - Strengthening Agriculture'!$M$3,H6,0)</f>
        <v>0</v>
      </c>
      <c r="M6" s="146"/>
      <c r="N6" s="146"/>
      <c r="O6" s="146"/>
      <c r="P6" s="146"/>
      <c r="Q6" s="146"/>
      <c r="R6" s="146"/>
      <c r="S6" s="146"/>
      <c r="T6" s="146"/>
      <c r="U6" s="146"/>
      <c r="V6" s="146"/>
      <c r="W6" s="44"/>
      <c r="X6" s="44"/>
    </row>
    <row r="7" spans="1:24" x14ac:dyDescent="0.3">
      <c r="A7" s="57"/>
      <c r="B7" s="57"/>
      <c r="C7" s="57"/>
      <c r="D7" s="57"/>
      <c r="E7" s="57"/>
      <c r="F7" s="57"/>
      <c r="G7" s="57"/>
      <c r="H7" s="57"/>
      <c r="I7" s="57"/>
    </row>
    <row r="8" spans="1:24" ht="18" x14ac:dyDescent="0.35">
      <c r="A8" s="11" t="s">
        <v>213</v>
      </c>
      <c r="H8" s="7"/>
      <c r="I8" s="7"/>
    </row>
    <row r="9" spans="1:24" ht="14.4" customHeight="1" x14ac:dyDescent="0.3">
      <c r="A9" s="168" t="s">
        <v>20</v>
      </c>
      <c r="B9" s="168"/>
      <c r="C9" s="168"/>
      <c r="D9" s="168"/>
      <c r="E9" s="168"/>
      <c r="F9" s="43" t="s">
        <v>21</v>
      </c>
      <c r="G9" s="43" t="s">
        <v>245</v>
      </c>
      <c r="H9" s="43" t="s">
        <v>22</v>
      </c>
      <c r="I9" s="43" t="s">
        <v>23</v>
      </c>
      <c r="M9" s="143" t="s">
        <v>242</v>
      </c>
      <c r="N9" s="143"/>
      <c r="O9" s="143"/>
      <c r="P9" s="143"/>
      <c r="Q9" s="143"/>
      <c r="R9" s="143"/>
      <c r="S9" s="143"/>
      <c r="T9" s="143"/>
      <c r="U9" s="143"/>
      <c r="V9" s="143"/>
    </row>
    <row r="10" spans="1:24" x14ac:dyDescent="0.3">
      <c r="A10" s="138" t="s">
        <v>130</v>
      </c>
      <c r="B10" s="138"/>
      <c r="C10" s="138"/>
      <c r="D10" s="138"/>
      <c r="E10" s="138"/>
      <c r="F10" s="41"/>
      <c r="G10" s="47"/>
      <c r="H10" s="12">
        <v>10</v>
      </c>
      <c r="I10" s="12">
        <f>IF(F10='6 - Strengthening Agriculture'!$M$3,H10,0)</f>
        <v>0</v>
      </c>
      <c r="M10" s="146"/>
      <c r="N10" s="146"/>
      <c r="O10" s="146"/>
      <c r="P10" s="146"/>
      <c r="Q10" s="146"/>
      <c r="R10" s="146"/>
      <c r="S10" s="146"/>
      <c r="T10" s="146"/>
      <c r="U10" s="146"/>
      <c r="V10" s="146"/>
    </row>
    <row r="11" spans="1:24" x14ac:dyDescent="0.3">
      <c r="A11" s="138" t="s">
        <v>130</v>
      </c>
      <c r="B11" s="138"/>
      <c r="C11" s="138"/>
      <c r="D11" s="138"/>
      <c r="E11" s="138"/>
      <c r="F11" s="41"/>
      <c r="G11" s="47"/>
      <c r="H11" s="12">
        <v>10</v>
      </c>
      <c r="I11" s="12">
        <f>IF(F11='6 - Strengthening Agriculture'!$M$3,H11,0)</f>
        <v>0</v>
      </c>
      <c r="M11" s="146"/>
      <c r="N11" s="146"/>
      <c r="O11" s="146"/>
      <c r="P11" s="146"/>
      <c r="Q11" s="146"/>
      <c r="R11" s="146"/>
      <c r="S11" s="146"/>
      <c r="T11" s="146"/>
      <c r="U11" s="146"/>
      <c r="V11" s="146"/>
    </row>
    <row r="12" spans="1:24" x14ac:dyDescent="0.3">
      <c r="A12" s="138" t="s">
        <v>130</v>
      </c>
      <c r="B12" s="138"/>
      <c r="C12" s="138"/>
      <c r="D12" s="138"/>
      <c r="E12" s="138"/>
      <c r="F12" s="41"/>
      <c r="G12" s="47"/>
      <c r="H12" s="12">
        <v>10</v>
      </c>
      <c r="I12" s="12">
        <f>IF(F12='6 - Strengthening Agriculture'!$M$3,H12,0)</f>
        <v>0</v>
      </c>
      <c r="M12" s="146"/>
      <c r="N12" s="146"/>
      <c r="O12" s="146"/>
      <c r="P12" s="146"/>
      <c r="Q12" s="146"/>
      <c r="R12" s="146"/>
      <c r="S12" s="146"/>
      <c r="T12" s="146"/>
      <c r="U12" s="146"/>
      <c r="V12" s="146"/>
    </row>
    <row r="13" spans="1:24" x14ac:dyDescent="0.3">
      <c r="A13" s="138" t="s">
        <v>130</v>
      </c>
      <c r="B13" s="138"/>
      <c r="C13" s="138"/>
      <c r="D13" s="138"/>
      <c r="E13" s="138"/>
      <c r="F13" s="41"/>
      <c r="G13" s="47"/>
      <c r="H13" s="12">
        <v>10</v>
      </c>
      <c r="I13" s="12">
        <f>IF(F13='6 - Strengthening Agriculture'!$M$3,H13,0)</f>
        <v>0</v>
      </c>
      <c r="M13" s="146"/>
      <c r="N13" s="146"/>
      <c r="O13" s="146"/>
      <c r="P13" s="146"/>
      <c r="Q13" s="146"/>
      <c r="R13" s="146"/>
      <c r="S13" s="146"/>
      <c r="T13" s="146"/>
      <c r="U13" s="146"/>
      <c r="V13" s="146"/>
    </row>
    <row r="14" spans="1:24" x14ac:dyDescent="0.3">
      <c r="H14" s="7"/>
      <c r="I14" s="7"/>
    </row>
    <row r="15" spans="1:24" x14ac:dyDescent="0.3">
      <c r="H15" s="7"/>
      <c r="I15" s="7"/>
    </row>
    <row r="16" spans="1:24" ht="18" customHeight="1" x14ac:dyDescent="0.35">
      <c r="A16" s="11" t="s">
        <v>214</v>
      </c>
      <c r="H16" s="7"/>
      <c r="I16" s="7"/>
      <c r="N16" s="44"/>
      <c r="O16" s="44"/>
      <c r="P16" s="44"/>
      <c r="Q16" s="44"/>
      <c r="R16" s="44"/>
      <c r="S16" s="44"/>
      <c r="T16" s="44"/>
      <c r="U16" s="44"/>
      <c r="V16" s="44"/>
    </row>
    <row r="17" spans="1:22" x14ac:dyDescent="0.3">
      <c r="A17" s="168" t="s">
        <v>20</v>
      </c>
      <c r="B17" s="168"/>
      <c r="C17" s="168"/>
      <c r="D17" s="168"/>
      <c r="E17" s="168"/>
      <c r="F17" s="43" t="s">
        <v>21</v>
      </c>
      <c r="G17" s="43" t="s">
        <v>245</v>
      </c>
      <c r="H17" s="43" t="s">
        <v>22</v>
      </c>
      <c r="I17" s="43" t="s">
        <v>23</v>
      </c>
      <c r="M17" s="146" t="s">
        <v>243</v>
      </c>
      <c r="N17" s="146"/>
      <c r="O17" s="146"/>
      <c r="P17" s="146"/>
      <c r="Q17" s="146"/>
      <c r="R17" s="146"/>
      <c r="S17" s="146"/>
      <c r="T17" s="146"/>
      <c r="U17" s="146"/>
      <c r="V17" s="146"/>
    </row>
    <row r="18" spans="1:22" x14ac:dyDescent="0.3">
      <c r="A18" s="138" t="s">
        <v>130</v>
      </c>
      <c r="B18" s="138"/>
      <c r="C18" s="138"/>
      <c r="D18" s="138"/>
      <c r="E18" s="138"/>
      <c r="F18" s="41"/>
      <c r="G18" s="47"/>
      <c r="H18" s="12">
        <v>10</v>
      </c>
      <c r="I18" s="12">
        <f>IF(F18='6 - Strengthening Agriculture'!$M$3,H18,0)</f>
        <v>0</v>
      </c>
      <c r="M18" s="146"/>
      <c r="N18" s="146"/>
      <c r="O18" s="146"/>
      <c r="P18" s="146"/>
      <c r="Q18" s="146"/>
      <c r="R18" s="146"/>
      <c r="S18" s="146"/>
      <c r="T18" s="146"/>
      <c r="U18" s="146"/>
      <c r="V18" s="146"/>
    </row>
    <row r="19" spans="1:22" x14ac:dyDescent="0.3">
      <c r="A19" s="138" t="s">
        <v>130</v>
      </c>
      <c r="B19" s="138"/>
      <c r="C19" s="138"/>
      <c r="D19" s="138"/>
      <c r="E19" s="138"/>
      <c r="F19" s="41"/>
      <c r="G19" s="47"/>
      <c r="H19" s="12">
        <v>10</v>
      </c>
      <c r="I19" s="12">
        <f>IF(F19='6 - Strengthening Agriculture'!$M$3,H19,0)</f>
        <v>0</v>
      </c>
      <c r="M19" s="146"/>
      <c r="N19" s="146"/>
      <c r="O19" s="146"/>
      <c r="P19" s="146"/>
      <c r="Q19" s="146"/>
      <c r="R19" s="146"/>
      <c r="S19" s="146"/>
      <c r="T19" s="146"/>
      <c r="U19" s="146"/>
      <c r="V19" s="146"/>
    </row>
    <row r="20" spans="1:22" x14ac:dyDescent="0.3">
      <c r="A20" s="138" t="s">
        <v>130</v>
      </c>
      <c r="B20" s="138"/>
      <c r="C20" s="138"/>
      <c r="D20" s="138"/>
      <c r="E20" s="138"/>
      <c r="F20" s="41"/>
      <c r="G20" s="47"/>
      <c r="H20" s="12">
        <v>10</v>
      </c>
      <c r="I20" s="12">
        <f>IF(F20='6 - Strengthening Agriculture'!$M$3,H20,0)</f>
        <v>0</v>
      </c>
      <c r="M20" s="146"/>
      <c r="N20" s="146"/>
      <c r="O20" s="146"/>
      <c r="P20" s="146"/>
      <c r="Q20" s="146"/>
      <c r="R20" s="146"/>
      <c r="S20" s="146"/>
      <c r="T20" s="146"/>
      <c r="U20" s="146"/>
      <c r="V20" s="146"/>
    </row>
    <row r="21" spans="1:22" x14ac:dyDescent="0.3">
      <c r="A21" s="138" t="s">
        <v>130</v>
      </c>
      <c r="B21" s="138"/>
      <c r="C21" s="138"/>
      <c r="D21" s="138"/>
      <c r="E21" s="138"/>
      <c r="F21" s="41"/>
      <c r="G21" s="47"/>
      <c r="H21" s="12">
        <v>10</v>
      </c>
      <c r="I21" s="12">
        <f>IF(F21='6 - Strengthening Agriculture'!$M$3,H21,0)</f>
        <v>0</v>
      </c>
      <c r="M21" s="146"/>
      <c r="N21" s="146"/>
      <c r="O21" s="146"/>
      <c r="P21" s="146"/>
      <c r="Q21" s="146"/>
      <c r="R21" s="146"/>
      <c r="S21" s="146"/>
      <c r="T21" s="146"/>
      <c r="U21" s="146"/>
      <c r="V21" s="146"/>
    </row>
    <row r="22" spans="1:22" x14ac:dyDescent="0.3">
      <c r="A22" s="57"/>
      <c r="B22" s="57"/>
      <c r="C22" s="57"/>
      <c r="D22" s="57"/>
      <c r="E22" s="57"/>
      <c r="F22" s="57"/>
      <c r="G22" s="57"/>
      <c r="H22" s="57"/>
      <c r="I22" s="57"/>
    </row>
    <row r="23" spans="1:22" x14ac:dyDescent="0.3">
      <c r="A23" s="57"/>
      <c r="B23" s="57"/>
      <c r="C23" s="57"/>
      <c r="D23" s="57"/>
      <c r="E23" s="57"/>
      <c r="F23" s="57"/>
      <c r="G23" s="57"/>
      <c r="H23" s="57"/>
      <c r="I23" s="57"/>
    </row>
    <row r="24" spans="1:22" ht="18" x14ac:dyDescent="0.35">
      <c r="A24" s="11" t="s">
        <v>215</v>
      </c>
      <c r="B24" s="57"/>
      <c r="C24" s="57"/>
      <c r="D24" s="57"/>
      <c r="E24" s="57"/>
      <c r="F24" s="57"/>
      <c r="G24" s="57"/>
      <c r="H24" s="57"/>
      <c r="I24" s="57"/>
    </row>
    <row r="25" spans="1:22" x14ac:dyDescent="0.3">
      <c r="A25" s="168" t="s">
        <v>20</v>
      </c>
      <c r="B25" s="168"/>
      <c r="C25" s="168"/>
      <c r="D25" s="168"/>
      <c r="E25" s="168"/>
      <c r="F25" s="43" t="s">
        <v>21</v>
      </c>
      <c r="G25" s="43" t="s">
        <v>245</v>
      </c>
      <c r="H25" s="43" t="s">
        <v>22</v>
      </c>
      <c r="I25" s="43" t="s">
        <v>23</v>
      </c>
    </row>
    <row r="26" spans="1:22" x14ac:dyDescent="0.3">
      <c r="A26" s="169" t="s">
        <v>183</v>
      </c>
      <c r="B26" s="170"/>
      <c r="C26" s="170"/>
      <c r="D26" s="170"/>
      <c r="E26" s="171"/>
      <c r="F26" s="41"/>
      <c r="G26" s="41"/>
      <c r="H26" s="12">
        <v>5</v>
      </c>
      <c r="I26" s="12">
        <f>SUM(F26*H26)</f>
        <v>0</v>
      </c>
      <c r="K26">
        <v>1</v>
      </c>
      <c r="M26" s="165" t="s">
        <v>161</v>
      </c>
      <c r="N26" s="166"/>
      <c r="O26" s="166"/>
      <c r="P26" s="166"/>
      <c r="Q26" s="166"/>
      <c r="R26" s="166"/>
      <c r="S26" s="166"/>
      <c r="T26" s="166"/>
      <c r="U26" s="166"/>
      <c r="V26" s="167"/>
    </row>
    <row r="27" spans="1:22" ht="15" customHeight="1" x14ac:dyDescent="0.3">
      <c r="A27" s="121" t="s">
        <v>128</v>
      </c>
      <c r="B27" s="122"/>
      <c r="C27" s="122"/>
      <c r="D27" s="122"/>
      <c r="E27" s="123"/>
      <c r="F27" s="16"/>
      <c r="G27" s="16"/>
      <c r="H27" s="16"/>
      <c r="I27" s="16"/>
      <c r="K27">
        <v>2</v>
      </c>
      <c r="M27" s="156" t="s">
        <v>229</v>
      </c>
      <c r="N27" s="157"/>
      <c r="O27" s="157"/>
      <c r="P27" s="157"/>
      <c r="Q27" s="157"/>
      <c r="R27" s="157"/>
      <c r="S27" s="157"/>
      <c r="T27" s="157"/>
      <c r="U27" s="157"/>
      <c r="V27" s="158"/>
    </row>
    <row r="28" spans="1:22" x14ac:dyDescent="0.3">
      <c r="A28" s="135" t="s">
        <v>134</v>
      </c>
      <c r="B28" s="136"/>
      <c r="C28" s="136"/>
      <c r="D28" s="136"/>
      <c r="E28" s="137"/>
      <c r="F28" s="41"/>
      <c r="G28" s="41"/>
      <c r="H28" s="12">
        <v>5</v>
      </c>
      <c r="I28" s="12">
        <f t="shared" ref="I28:I33" si="0">IF(F28=$L$2,H28,0)</f>
        <v>0</v>
      </c>
      <c r="K28">
        <v>3</v>
      </c>
      <c r="M28" s="159"/>
      <c r="N28" s="160"/>
      <c r="O28" s="160"/>
      <c r="P28" s="160"/>
      <c r="Q28" s="160"/>
      <c r="R28" s="160"/>
      <c r="S28" s="160"/>
      <c r="T28" s="160"/>
      <c r="U28" s="160"/>
      <c r="V28" s="161"/>
    </row>
    <row r="29" spans="1:22" x14ac:dyDescent="0.3">
      <c r="A29" s="135" t="s">
        <v>134</v>
      </c>
      <c r="B29" s="136"/>
      <c r="C29" s="136"/>
      <c r="D29" s="136"/>
      <c r="E29" s="137"/>
      <c r="F29" s="41"/>
      <c r="G29" s="41"/>
      <c r="H29" s="12">
        <v>5</v>
      </c>
      <c r="I29" s="12">
        <f t="shared" si="0"/>
        <v>0</v>
      </c>
      <c r="M29" s="162"/>
      <c r="N29" s="163"/>
      <c r="O29" s="163"/>
      <c r="P29" s="163"/>
      <c r="Q29" s="163"/>
      <c r="R29" s="163"/>
      <c r="S29" s="163"/>
      <c r="T29" s="163"/>
      <c r="U29" s="163"/>
      <c r="V29" s="164"/>
    </row>
    <row r="30" spans="1:22" x14ac:dyDescent="0.3">
      <c r="A30" s="135" t="s">
        <v>134</v>
      </c>
      <c r="B30" s="136"/>
      <c r="C30" s="136"/>
      <c r="D30" s="136"/>
      <c r="E30" s="137"/>
      <c r="F30" s="41"/>
      <c r="G30" s="41"/>
      <c r="H30" s="12">
        <v>5</v>
      </c>
      <c r="I30" s="12">
        <f t="shared" si="0"/>
        <v>0</v>
      </c>
    </row>
    <row r="31" spans="1:22" x14ac:dyDescent="0.3">
      <c r="A31" s="121" t="s">
        <v>135</v>
      </c>
      <c r="B31" s="122"/>
      <c r="C31" s="122"/>
      <c r="D31" s="122"/>
      <c r="E31" s="123"/>
      <c r="F31" s="41"/>
      <c r="G31" s="41"/>
      <c r="H31" s="12">
        <v>2</v>
      </c>
      <c r="I31" s="12">
        <f t="shared" si="0"/>
        <v>0</v>
      </c>
    </row>
    <row r="32" spans="1:22" x14ac:dyDescent="0.3">
      <c r="A32" s="121" t="s">
        <v>162</v>
      </c>
      <c r="B32" s="122"/>
      <c r="C32" s="122"/>
      <c r="D32" s="122"/>
      <c r="E32" s="123"/>
      <c r="F32" s="41"/>
      <c r="G32" s="41"/>
      <c r="H32" s="12">
        <v>5</v>
      </c>
      <c r="I32" s="12">
        <f t="shared" si="0"/>
        <v>0</v>
      </c>
    </row>
    <row r="33" spans="1:22" x14ac:dyDescent="0.3">
      <c r="A33" s="121" t="s">
        <v>122</v>
      </c>
      <c r="B33" s="122"/>
      <c r="C33" s="122"/>
      <c r="D33" s="122"/>
      <c r="E33" s="123"/>
      <c r="F33" s="41"/>
      <c r="G33" s="41"/>
      <c r="H33" s="12">
        <v>5</v>
      </c>
      <c r="I33" s="12">
        <f t="shared" si="0"/>
        <v>0</v>
      </c>
    </row>
    <row r="34" spans="1:22" x14ac:dyDescent="0.3">
      <c r="A34" s="121" t="s">
        <v>127</v>
      </c>
      <c r="B34" s="122"/>
      <c r="C34" s="122"/>
      <c r="D34" s="122"/>
      <c r="E34" s="123"/>
      <c r="F34" s="16"/>
      <c r="G34" s="16"/>
      <c r="H34" s="16"/>
      <c r="I34" s="16"/>
    </row>
    <row r="35" spans="1:22" x14ac:dyDescent="0.3">
      <c r="A35" s="135" t="s">
        <v>177</v>
      </c>
      <c r="B35" s="136"/>
      <c r="C35" s="136"/>
      <c r="D35" s="136"/>
      <c r="E35" s="137"/>
      <c r="F35" s="41"/>
      <c r="G35" s="41"/>
      <c r="H35" s="12">
        <v>5</v>
      </c>
      <c r="I35" s="12">
        <f>IF(F35=$L$2,H35,0)</f>
        <v>0</v>
      </c>
    </row>
    <row r="36" spans="1:22" x14ac:dyDescent="0.3">
      <c r="A36" s="135" t="s">
        <v>177</v>
      </c>
      <c r="B36" s="136"/>
      <c r="C36" s="136"/>
      <c r="D36" s="136"/>
      <c r="E36" s="137"/>
      <c r="F36" s="41"/>
      <c r="G36" s="41"/>
      <c r="H36" s="12">
        <v>5</v>
      </c>
      <c r="I36" s="12">
        <f>IF(F36=$L$2,H36,0)</f>
        <v>0</v>
      </c>
    </row>
    <row r="37" spans="1:22" x14ac:dyDescent="0.3">
      <c r="A37" s="135" t="s">
        <v>177</v>
      </c>
      <c r="B37" s="136"/>
      <c r="C37" s="136"/>
      <c r="D37" s="136"/>
      <c r="E37" s="137"/>
      <c r="F37" s="41"/>
      <c r="G37" s="41"/>
      <c r="H37" s="12">
        <v>5</v>
      </c>
      <c r="I37" s="12">
        <f>IF(F37=$L$2,H37,0)</f>
        <v>0</v>
      </c>
    </row>
    <row r="38" spans="1:22" x14ac:dyDescent="0.3">
      <c r="A38" s="138" t="s">
        <v>177</v>
      </c>
      <c r="B38" s="138"/>
      <c r="C38" s="138"/>
      <c r="D38" s="138"/>
      <c r="E38" s="138"/>
      <c r="F38" s="41"/>
      <c r="G38" s="41"/>
      <c r="H38" s="12">
        <v>5</v>
      </c>
      <c r="I38" s="12">
        <f>IF(F38=$L$2,H38,0)</f>
        <v>0</v>
      </c>
    </row>
    <row r="39" spans="1:22" x14ac:dyDescent="0.3">
      <c r="A39" s="56"/>
      <c r="B39" s="56"/>
      <c r="C39" s="56"/>
      <c r="D39" s="56"/>
      <c r="E39" s="56"/>
      <c r="F39" s="7"/>
      <c r="G39" s="7"/>
      <c r="H39" s="7"/>
      <c r="I39" s="7"/>
    </row>
    <row r="41" spans="1:22" ht="18" customHeight="1" x14ac:dyDescent="0.35">
      <c r="A41" s="11" t="s">
        <v>129</v>
      </c>
      <c r="B41" s="11"/>
      <c r="C41" s="11"/>
      <c r="D41" s="11"/>
      <c r="E41" s="11"/>
      <c r="F41" s="11"/>
      <c r="G41" s="11"/>
      <c r="H41" s="4"/>
      <c r="I41" s="4"/>
      <c r="N41" s="44"/>
      <c r="O41" s="44"/>
      <c r="P41" s="44"/>
      <c r="Q41" s="44"/>
      <c r="R41" s="44"/>
      <c r="S41" s="44"/>
      <c r="T41" s="44"/>
      <c r="U41" s="44"/>
      <c r="V41" s="44"/>
    </row>
    <row r="42" spans="1:22" x14ac:dyDescent="0.3">
      <c r="A42" s="168" t="s">
        <v>20</v>
      </c>
      <c r="B42" s="168"/>
      <c r="C42" s="168"/>
      <c r="D42" s="168"/>
      <c r="E42" s="168"/>
      <c r="F42" s="43" t="s">
        <v>21</v>
      </c>
      <c r="G42" s="43" t="s">
        <v>245</v>
      </c>
      <c r="H42" s="43" t="s">
        <v>22</v>
      </c>
      <c r="I42" s="43" t="s">
        <v>23</v>
      </c>
      <c r="M42" s="146" t="s">
        <v>244</v>
      </c>
      <c r="N42" s="146"/>
      <c r="O42" s="146"/>
      <c r="P42" s="146"/>
      <c r="Q42" s="146"/>
      <c r="R42" s="146"/>
      <c r="S42" s="146"/>
      <c r="T42" s="146"/>
      <c r="U42" s="146"/>
      <c r="V42" s="146"/>
    </row>
    <row r="43" spans="1:22" x14ac:dyDescent="0.3">
      <c r="A43" s="138" t="s">
        <v>130</v>
      </c>
      <c r="B43" s="138"/>
      <c r="C43" s="138"/>
      <c r="D43" s="138"/>
      <c r="E43" s="138"/>
      <c r="F43" s="41"/>
      <c r="G43" s="47"/>
      <c r="H43" s="12">
        <v>10</v>
      </c>
      <c r="I43" s="12">
        <f>IF(F43='6 - Strengthening Agriculture'!$M$3,H43,0)</f>
        <v>0</v>
      </c>
      <c r="M43" s="146"/>
      <c r="N43" s="146"/>
      <c r="O43" s="146"/>
      <c r="P43" s="146"/>
      <c r="Q43" s="146"/>
      <c r="R43" s="146"/>
      <c r="S43" s="146"/>
      <c r="T43" s="146"/>
      <c r="U43" s="146"/>
      <c r="V43" s="146"/>
    </row>
    <row r="44" spans="1:22" x14ac:dyDescent="0.3">
      <c r="A44" s="138" t="s">
        <v>130</v>
      </c>
      <c r="B44" s="138"/>
      <c r="C44" s="138"/>
      <c r="D44" s="138"/>
      <c r="E44" s="138"/>
      <c r="F44" s="41"/>
      <c r="G44" s="47"/>
      <c r="H44" s="12">
        <v>10</v>
      </c>
      <c r="I44" s="12">
        <f>IF(F44='6 - Strengthening Agriculture'!$M$3,H44,0)</f>
        <v>0</v>
      </c>
      <c r="M44" s="146"/>
      <c r="N44" s="146"/>
      <c r="O44" s="146"/>
      <c r="P44" s="146"/>
      <c r="Q44" s="146"/>
      <c r="R44" s="146"/>
      <c r="S44" s="146"/>
      <c r="T44" s="146"/>
      <c r="U44" s="146"/>
      <c r="V44" s="146"/>
    </row>
    <row r="45" spans="1:22" x14ac:dyDescent="0.3">
      <c r="A45" s="138" t="s">
        <v>130</v>
      </c>
      <c r="B45" s="138"/>
      <c r="C45" s="138"/>
      <c r="D45" s="138"/>
      <c r="E45" s="138"/>
      <c r="F45" s="41"/>
      <c r="G45" s="47"/>
      <c r="H45" s="12">
        <v>10</v>
      </c>
      <c r="I45" s="12">
        <f>IF(F45='6 - Strengthening Agriculture'!$M$3,H45,0)</f>
        <v>0</v>
      </c>
      <c r="M45" s="146"/>
      <c r="N45" s="146"/>
      <c r="O45" s="146"/>
      <c r="P45" s="146"/>
      <c r="Q45" s="146"/>
      <c r="R45" s="146"/>
      <c r="S45" s="146"/>
      <c r="T45" s="146"/>
      <c r="U45" s="146"/>
      <c r="V45" s="146"/>
    </row>
    <row r="46" spans="1:22" x14ac:dyDescent="0.3">
      <c r="A46" s="138" t="s">
        <v>130</v>
      </c>
      <c r="B46" s="138"/>
      <c r="C46" s="138"/>
      <c r="D46" s="138"/>
      <c r="E46" s="138"/>
      <c r="F46" s="41"/>
      <c r="G46" s="47"/>
      <c r="H46" s="12">
        <v>10</v>
      </c>
      <c r="I46" s="12">
        <f>IF(F46='6 - Strengthening Agriculture'!$M$3,H46,0)</f>
        <v>0</v>
      </c>
      <c r="M46" s="146"/>
      <c r="N46" s="146"/>
      <c r="O46" s="146"/>
      <c r="P46" s="146"/>
      <c r="Q46" s="146"/>
      <c r="R46" s="146"/>
      <c r="S46" s="146"/>
      <c r="T46" s="146"/>
      <c r="U46" s="146"/>
      <c r="V46" s="146"/>
    </row>
    <row r="47" spans="1:22" x14ac:dyDescent="0.3">
      <c r="A47" s="115" t="s">
        <v>228</v>
      </c>
      <c r="B47" s="115"/>
      <c r="C47" s="115"/>
      <c r="D47" s="115"/>
      <c r="E47" s="115"/>
      <c r="F47" s="115"/>
      <c r="G47" s="115"/>
      <c r="H47" s="115"/>
      <c r="I47" s="115"/>
    </row>
    <row r="48" spans="1:22" x14ac:dyDescent="0.3">
      <c r="A48" s="115"/>
      <c r="B48" s="115"/>
      <c r="C48" s="115"/>
      <c r="D48" s="115"/>
      <c r="E48" s="115"/>
      <c r="F48" s="115"/>
      <c r="G48" s="115"/>
      <c r="H48" s="115"/>
      <c r="I48" s="115"/>
    </row>
    <row r="49" spans="6:9" x14ac:dyDescent="0.3">
      <c r="F49" s="124" t="s">
        <v>170</v>
      </c>
      <c r="G49" s="124"/>
      <c r="H49" s="124"/>
      <c r="I49" s="172">
        <f>SUM(I3+I4+I5+I6)</f>
        <v>0</v>
      </c>
    </row>
    <row r="50" spans="6:9" x14ac:dyDescent="0.3">
      <c r="F50" s="124"/>
      <c r="G50" s="124"/>
      <c r="H50" s="124"/>
      <c r="I50" s="172"/>
    </row>
    <row r="51" spans="6:9" x14ac:dyDescent="0.3">
      <c r="I51" s="2"/>
    </row>
    <row r="52" spans="6:9" x14ac:dyDescent="0.3">
      <c r="F52" s="124" t="s">
        <v>224</v>
      </c>
      <c r="G52" s="124"/>
      <c r="H52" s="124"/>
      <c r="I52" s="172">
        <f>SUM(I10+I11+I12+I13)</f>
        <v>0</v>
      </c>
    </row>
    <row r="53" spans="6:9" x14ac:dyDescent="0.3">
      <c r="F53" s="124"/>
      <c r="G53" s="124"/>
      <c r="H53" s="124"/>
      <c r="I53" s="172"/>
    </row>
    <row r="54" spans="6:9" x14ac:dyDescent="0.3">
      <c r="I54" s="2"/>
    </row>
    <row r="55" spans="6:9" x14ac:dyDescent="0.3">
      <c r="F55" s="124" t="s">
        <v>132</v>
      </c>
      <c r="G55" s="124"/>
      <c r="H55" s="124"/>
      <c r="I55" s="172">
        <f>SUM(I18+I19+I20+I21)</f>
        <v>0</v>
      </c>
    </row>
    <row r="56" spans="6:9" x14ac:dyDescent="0.3">
      <c r="F56" s="124"/>
      <c r="G56" s="124"/>
      <c r="H56" s="124"/>
      <c r="I56" s="172"/>
    </row>
    <row r="57" spans="6:9" x14ac:dyDescent="0.3">
      <c r="I57" s="2"/>
    </row>
    <row r="58" spans="6:9" x14ac:dyDescent="0.3">
      <c r="F58" s="124" t="s">
        <v>225</v>
      </c>
      <c r="G58" s="124"/>
      <c r="H58" s="124"/>
      <c r="I58" s="172">
        <f>SUM(I26:I38)</f>
        <v>0</v>
      </c>
    </row>
    <row r="59" spans="6:9" x14ac:dyDescent="0.3">
      <c r="F59" s="124"/>
      <c r="G59" s="124"/>
      <c r="H59" s="124"/>
      <c r="I59" s="172"/>
    </row>
    <row r="60" spans="6:9" x14ac:dyDescent="0.3">
      <c r="I60" s="2"/>
    </row>
    <row r="61" spans="6:9" x14ac:dyDescent="0.3">
      <c r="F61" s="124" t="s">
        <v>131</v>
      </c>
      <c r="G61" s="124"/>
      <c r="H61" s="124"/>
      <c r="I61" s="172">
        <f>SUM(I43+I44+I45+I46)</f>
        <v>0</v>
      </c>
    </row>
    <row r="62" spans="6:9" x14ac:dyDescent="0.3">
      <c r="F62" s="124"/>
      <c r="G62" s="124"/>
      <c r="H62" s="124"/>
      <c r="I62" s="172"/>
    </row>
    <row r="63" spans="6:9" x14ac:dyDescent="0.3">
      <c r="I63" s="2"/>
    </row>
    <row r="64" spans="6:9" x14ac:dyDescent="0.3">
      <c r="F64" s="125" t="s">
        <v>226</v>
      </c>
      <c r="G64" s="125"/>
      <c r="H64" s="125"/>
      <c r="I64" s="98">
        <f>SUM(I49+I52+I55+I58+I61)</f>
        <v>0</v>
      </c>
    </row>
    <row r="65" spans="6:9" x14ac:dyDescent="0.3">
      <c r="F65" s="125"/>
      <c r="G65" s="125"/>
      <c r="H65" s="125"/>
      <c r="I65" s="98"/>
    </row>
  </sheetData>
  <sheetProtection algorithmName="SHA-512" hashValue="p6U7Nmbyt4zLV88w29VSVAhbMXamv3jOEYCggAWl6TD0C6Q5Gb9mZXOpqmozKTRVtNFOoZ/UgRKd/S0qHCsYbA==" saltValue="wXl+1y4K+PgsTrhJm/oewQ==" spinCount="100000" sheet="1" objects="1" scenarios="1" selectLockedCells="1"/>
  <mergeCells count="54">
    <mergeCell ref="M2:V6"/>
    <mergeCell ref="M9:V13"/>
    <mergeCell ref="M17:V21"/>
    <mergeCell ref="M42:V46"/>
    <mergeCell ref="A4:E4"/>
    <mergeCell ref="A5:E5"/>
    <mergeCell ref="A6:E6"/>
    <mergeCell ref="A2:E2"/>
    <mergeCell ref="A11:E11"/>
    <mergeCell ref="A12:E12"/>
    <mergeCell ref="A17:E17"/>
    <mergeCell ref="A9:E9"/>
    <mergeCell ref="A13:E13"/>
    <mergeCell ref="A10:E10"/>
    <mergeCell ref="A3:E3"/>
    <mergeCell ref="A25:E25"/>
    <mergeCell ref="A18:E18"/>
    <mergeCell ref="A19:E19"/>
    <mergeCell ref="A20:E20"/>
    <mergeCell ref="A21:E21"/>
    <mergeCell ref="A28:E28"/>
    <mergeCell ref="A35:E35"/>
    <mergeCell ref="A36:E36"/>
    <mergeCell ref="A37:E37"/>
    <mergeCell ref="A38:E38"/>
    <mergeCell ref="A34:E34"/>
    <mergeCell ref="F64:H65"/>
    <mergeCell ref="I49:I50"/>
    <mergeCell ref="I52:I53"/>
    <mergeCell ref="I55:I56"/>
    <mergeCell ref="I58:I59"/>
    <mergeCell ref="I61:I62"/>
    <mergeCell ref="I64:I65"/>
    <mergeCell ref="F49:H50"/>
    <mergeCell ref="F52:H53"/>
    <mergeCell ref="F55:H56"/>
    <mergeCell ref="F58:H59"/>
    <mergeCell ref="F61:H62"/>
    <mergeCell ref="M27:V29"/>
    <mergeCell ref="M26:V26"/>
    <mergeCell ref="A47:I48"/>
    <mergeCell ref="H1:I1"/>
    <mergeCell ref="A43:E43"/>
    <mergeCell ref="A42:E42"/>
    <mergeCell ref="A30:E30"/>
    <mergeCell ref="A32:E32"/>
    <mergeCell ref="A33:E33"/>
    <mergeCell ref="A31:E31"/>
    <mergeCell ref="A44:E44"/>
    <mergeCell ref="A45:E45"/>
    <mergeCell ref="A46:E46"/>
    <mergeCell ref="A29:E29"/>
    <mergeCell ref="A26:E26"/>
    <mergeCell ref="A27:E27"/>
  </mergeCells>
  <dataValidations count="4">
    <dataValidation type="list" allowBlank="1" showInputMessage="1" showErrorMessage="1" sqref="F28:F33 F43:F46 F35:F38" xr:uid="{00000000-0002-0000-0400-000000000000}">
      <formula1>$L$1:$L$2</formula1>
    </dataValidation>
    <dataValidation type="list" allowBlank="1" showInputMessage="1" showErrorMessage="1" sqref="F18:F21 F10:F13 F3:F6" xr:uid="{00000000-0002-0000-0400-000001000000}">
      <formula1>$L$2</formula1>
    </dataValidation>
    <dataValidation type="list" allowBlank="1" showInputMessage="1" showErrorMessage="1" sqref="F27" xr:uid="{00000000-0002-0000-0400-000002000000}">
      <formula1>$M$1:$M$1</formula1>
    </dataValidation>
    <dataValidation type="list" allowBlank="1" showInputMessage="1" showErrorMessage="1" sqref="F26" xr:uid="{00000000-0002-0000-0400-000003000000}">
      <formula1>$K$26:$K$28</formula1>
    </dataValidation>
  </dataValidations>
  <pageMargins left="0.7" right="0.7" top="0.75" bottom="0.75" header="0.3" footer="0.3"/>
  <pageSetup orientation="portrait" verticalDpi="300" r:id="rId1"/>
  <rowBreaks count="1" manualBreakCount="1">
    <brk id="2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FF"/>
  </sheetPr>
  <dimension ref="A1:X65"/>
  <sheetViews>
    <sheetView showGridLines="0" zoomScaleNormal="100" workbookViewId="0">
      <selection activeCell="F35" sqref="F35"/>
    </sheetView>
  </sheetViews>
  <sheetFormatPr defaultRowHeight="14.4" x14ac:dyDescent="0.3"/>
  <cols>
    <col min="7" max="7" width="15.5546875" bestFit="1" customWidth="1"/>
    <col min="8" max="9" width="9.109375" style="7"/>
    <col min="10" max="14" width="9.109375" hidden="1" customWidth="1"/>
  </cols>
  <sheetData>
    <row r="1" spans="1:24" ht="18" x14ac:dyDescent="0.35">
      <c r="A1" s="11" t="s">
        <v>216</v>
      </c>
      <c r="F1" s="7"/>
      <c r="G1" s="7"/>
      <c r="H1" s="107" t="str">
        <f>'2 - Standard Chapter'!H4:I4</f>
        <v>2023-2024</v>
      </c>
      <c r="I1" s="107"/>
    </row>
    <row r="2" spans="1:24" x14ac:dyDescent="0.3">
      <c r="A2" s="131" t="s">
        <v>20</v>
      </c>
      <c r="B2" s="131"/>
      <c r="C2" s="131"/>
      <c r="D2" s="131"/>
      <c r="E2" s="131"/>
      <c r="F2" s="46" t="s">
        <v>21</v>
      </c>
      <c r="G2" s="46" t="s">
        <v>245</v>
      </c>
      <c r="H2" s="46" t="s">
        <v>22</v>
      </c>
      <c r="I2" s="46" t="s">
        <v>23</v>
      </c>
      <c r="L2" s="7"/>
      <c r="M2" s="7"/>
      <c r="N2" s="7"/>
    </row>
    <row r="3" spans="1:24" x14ac:dyDescent="0.3">
      <c r="A3" s="121" t="s">
        <v>123</v>
      </c>
      <c r="B3" s="122"/>
      <c r="C3" s="122"/>
      <c r="D3" s="122"/>
      <c r="E3" s="123"/>
      <c r="F3" s="41"/>
      <c r="G3" s="41"/>
      <c r="H3" s="12">
        <v>5</v>
      </c>
      <c r="I3" s="12">
        <f>IF(F3="yes",H3,0)</f>
        <v>0</v>
      </c>
      <c r="M3" s="7" t="s">
        <v>26</v>
      </c>
      <c r="N3">
        <v>1</v>
      </c>
    </row>
    <row r="4" spans="1:24" x14ac:dyDescent="0.3">
      <c r="A4" s="121" t="s">
        <v>124</v>
      </c>
      <c r="B4" s="122"/>
      <c r="C4" s="122"/>
      <c r="D4" s="122"/>
      <c r="E4" s="123"/>
      <c r="F4" s="16"/>
      <c r="G4" s="16"/>
      <c r="H4" s="16"/>
      <c r="I4" s="16"/>
      <c r="N4">
        <v>2</v>
      </c>
      <c r="O4" s="173" t="s">
        <v>163</v>
      </c>
      <c r="P4" s="174"/>
      <c r="Q4" s="174"/>
      <c r="R4" s="174"/>
      <c r="S4" s="174"/>
      <c r="T4" s="174"/>
      <c r="U4" s="174"/>
      <c r="V4" s="174"/>
      <c r="W4" s="174"/>
      <c r="X4" s="175"/>
    </row>
    <row r="5" spans="1:24" x14ac:dyDescent="0.3">
      <c r="A5" s="135" t="s">
        <v>136</v>
      </c>
      <c r="B5" s="136"/>
      <c r="C5" s="136"/>
      <c r="D5" s="136"/>
      <c r="E5" s="137"/>
      <c r="F5" s="41"/>
      <c r="G5" s="41"/>
      <c r="H5" s="12">
        <v>3</v>
      </c>
      <c r="I5" s="12">
        <f t="shared" ref="I5:I10" si="0">IF(F5="yes",H5,0)</f>
        <v>0</v>
      </c>
      <c r="N5">
        <v>3</v>
      </c>
      <c r="O5" s="176"/>
      <c r="P5" s="177"/>
      <c r="Q5" s="177"/>
      <c r="R5" s="177"/>
      <c r="S5" s="177"/>
      <c r="T5" s="177"/>
      <c r="U5" s="177"/>
      <c r="V5" s="177"/>
      <c r="W5" s="177"/>
      <c r="X5" s="178"/>
    </row>
    <row r="6" spans="1:24" x14ac:dyDescent="0.3">
      <c r="A6" s="135" t="s">
        <v>136</v>
      </c>
      <c r="B6" s="136"/>
      <c r="C6" s="136"/>
      <c r="D6" s="136"/>
      <c r="E6" s="137"/>
      <c r="F6" s="41"/>
      <c r="G6" s="41"/>
      <c r="H6" s="12">
        <v>3</v>
      </c>
      <c r="I6" s="12">
        <f t="shared" si="0"/>
        <v>0</v>
      </c>
      <c r="N6">
        <v>4</v>
      </c>
      <c r="O6" s="176"/>
      <c r="P6" s="177"/>
      <c r="Q6" s="177"/>
      <c r="R6" s="177"/>
      <c r="S6" s="177"/>
      <c r="T6" s="177"/>
      <c r="U6" s="177"/>
      <c r="V6" s="177"/>
      <c r="W6" s="177"/>
      <c r="X6" s="178"/>
    </row>
    <row r="7" spans="1:24" x14ac:dyDescent="0.3">
      <c r="A7" s="135" t="s">
        <v>136</v>
      </c>
      <c r="B7" s="136"/>
      <c r="C7" s="136"/>
      <c r="D7" s="136"/>
      <c r="E7" s="137"/>
      <c r="F7" s="41"/>
      <c r="G7" s="41"/>
      <c r="H7" s="12">
        <v>3</v>
      </c>
      <c r="I7" s="12">
        <f t="shared" si="0"/>
        <v>0</v>
      </c>
      <c r="N7">
        <v>5</v>
      </c>
      <c r="O7" s="176"/>
      <c r="P7" s="177"/>
      <c r="Q7" s="177"/>
      <c r="R7" s="177"/>
      <c r="S7" s="177"/>
      <c r="T7" s="177"/>
      <c r="U7" s="177"/>
      <c r="V7" s="177"/>
      <c r="W7" s="177"/>
      <c r="X7" s="178"/>
    </row>
    <row r="8" spans="1:24" x14ac:dyDescent="0.3">
      <c r="A8" s="135" t="s">
        <v>136</v>
      </c>
      <c r="B8" s="136"/>
      <c r="C8" s="136"/>
      <c r="D8" s="136"/>
      <c r="E8" s="137"/>
      <c r="F8" s="41"/>
      <c r="G8" s="41"/>
      <c r="H8" s="12">
        <v>3</v>
      </c>
      <c r="I8" s="12">
        <f t="shared" si="0"/>
        <v>0</v>
      </c>
      <c r="O8" s="179"/>
      <c r="P8" s="180"/>
      <c r="Q8" s="180"/>
      <c r="R8" s="180"/>
      <c r="S8" s="180"/>
      <c r="T8" s="180"/>
      <c r="U8" s="180"/>
      <c r="V8" s="180"/>
      <c r="W8" s="180"/>
      <c r="X8" s="181"/>
    </row>
    <row r="9" spans="1:24" x14ac:dyDescent="0.3">
      <c r="A9" s="121" t="s">
        <v>125</v>
      </c>
      <c r="B9" s="122"/>
      <c r="C9" s="122"/>
      <c r="D9" s="122"/>
      <c r="E9" s="123"/>
      <c r="F9" s="41"/>
      <c r="G9" s="41"/>
      <c r="H9" s="12">
        <v>5</v>
      </c>
      <c r="I9" s="12">
        <f t="shared" si="0"/>
        <v>0</v>
      </c>
    </row>
    <row r="10" spans="1:24" x14ac:dyDescent="0.3">
      <c r="A10" s="121" t="s">
        <v>126</v>
      </c>
      <c r="B10" s="122"/>
      <c r="C10" s="122"/>
      <c r="D10" s="122"/>
      <c r="E10" s="123"/>
      <c r="F10" s="41"/>
      <c r="G10" s="41"/>
      <c r="H10" s="12">
        <v>10</v>
      </c>
      <c r="I10" s="12">
        <f t="shared" si="0"/>
        <v>0</v>
      </c>
    </row>
    <row r="11" spans="1:24" s="9" customFormat="1" x14ac:dyDescent="0.3"/>
    <row r="12" spans="1:24" ht="15" customHeight="1" x14ac:dyDescent="0.35">
      <c r="A12" s="11" t="s">
        <v>217</v>
      </c>
      <c r="N12" s="54"/>
      <c r="O12" s="54"/>
      <c r="P12" s="54"/>
      <c r="Q12" s="54"/>
      <c r="R12" s="54"/>
      <c r="S12" s="54"/>
      <c r="T12" s="54"/>
      <c r="U12" s="54"/>
      <c r="V12" s="54"/>
      <c r="W12" s="54"/>
    </row>
    <row r="13" spans="1:24" x14ac:dyDescent="0.3">
      <c r="A13" s="131" t="s">
        <v>20</v>
      </c>
      <c r="B13" s="131"/>
      <c r="C13" s="131"/>
      <c r="D13" s="131"/>
      <c r="E13" s="131"/>
      <c r="F13" s="46" t="s">
        <v>21</v>
      </c>
      <c r="G13" s="46" t="s">
        <v>245</v>
      </c>
      <c r="H13" s="46" t="s">
        <v>22</v>
      </c>
      <c r="I13" s="46" t="s">
        <v>23</v>
      </c>
      <c r="L13" s="7"/>
      <c r="M13" s="7"/>
      <c r="N13" s="7"/>
    </row>
    <row r="14" spans="1:24" ht="15" customHeight="1" x14ac:dyDescent="0.3">
      <c r="A14" s="121" t="s">
        <v>113</v>
      </c>
      <c r="B14" s="122"/>
      <c r="C14" s="122"/>
      <c r="D14" s="122"/>
      <c r="E14" s="123"/>
      <c r="F14" s="41"/>
      <c r="G14" s="41"/>
      <c r="H14" s="12">
        <v>10</v>
      </c>
      <c r="I14" s="12">
        <f t="shared" ref="I14:I20" si="1">IF(F14="yes",H14,0)</f>
        <v>0</v>
      </c>
      <c r="N14" s="54"/>
      <c r="O14" s="54"/>
      <c r="P14" s="54"/>
      <c r="Q14" s="54"/>
      <c r="R14" s="54"/>
      <c r="S14" s="54"/>
      <c r="T14" s="54"/>
      <c r="U14" s="54"/>
      <c r="V14" s="54"/>
      <c r="W14" s="54"/>
    </row>
    <row r="15" spans="1:24" ht="15" customHeight="1" x14ac:dyDescent="0.3">
      <c r="A15" s="121" t="s">
        <v>114</v>
      </c>
      <c r="B15" s="122"/>
      <c r="C15" s="122"/>
      <c r="D15" s="122"/>
      <c r="E15" s="123"/>
      <c r="F15" s="41"/>
      <c r="G15" s="41"/>
      <c r="H15" s="12">
        <v>10</v>
      </c>
      <c r="I15" s="12">
        <f t="shared" si="1"/>
        <v>0</v>
      </c>
      <c r="N15" s="54"/>
      <c r="O15" s="54"/>
      <c r="P15" s="54"/>
      <c r="Q15" s="54"/>
      <c r="R15" s="54"/>
      <c r="S15" s="54"/>
      <c r="T15" s="54"/>
      <c r="U15" s="54"/>
      <c r="V15" s="54"/>
      <c r="W15" s="54"/>
    </row>
    <row r="16" spans="1:24" ht="15" customHeight="1" x14ac:dyDescent="0.3">
      <c r="A16" s="121" t="s">
        <v>121</v>
      </c>
      <c r="B16" s="122"/>
      <c r="C16" s="122"/>
      <c r="D16" s="122"/>
      <c r="E16" s="123"/>
      <c r="F16" s="41"/>
      <c r="G16" s="41"/>
      <c r="H16" s="12">
        <v>8</v>
      </c>
      <c r="I16" s="12">
        <f t="shared" si="1"/>
        <v>0</v>
      </c>
      <c r="N16" s="54"/>
      <c r="O16" s="54"/>
      <c r="P16" s="54"/>
      <c r="Q16" s="54"/>
      <c r="R16" s="54"/>
      <c r="S16" s="54"/>
      <c r="T16" s="54"/>
      <c r="U16" s="54"/>
      <c r="V16" s="54"/>
      <c r="W16" s="54"/>
    </row>
    <row r="17" spans="1:24" ht="15" customHeight="1" x14ac:dyDescent="0.3">
      <c r="A17" s="135" t="s">
        <v>133</v>
      </c>
      <c r="B17" s="136"/>
      <c r="C17" s="136"/>
      <c r="D17" s="136"/>
      <c r="E17" s="137"/>
      <c r="F17" s="41"/>
      <c r="G17" s="41"/>
      <c r="H17" s="12">
        <v>5</v>
      </c>
      <c r="I17" s="12">
        <f t="shared" si="1"/>
        <v>0</v>
      </c>
      <c r="N17" s="54"/>
      <c r="O17" s="152" t="s">
        <v>178</v>
      </c>
      <c r="P17" s="152"/>
      <c r="Q17" s="152"/>
      <c r="R17" s="152"/>
      <c r="S17" s="152"/>
      <c r="T17" s="152"/>
      <c r="U17" s="152"/>
      <c r="V17" s="152"/>
      <c r="W17" s="152"/>
      <c r="X17" s="152"/>
    </row>
    <row r="18" spans="1:24" x14ac:dyDescent="0.3">
      <c r="A18" s="135" t="s">
        <v>133</v>
      </c>
      <c r="B18" s="136"/>
      <c r="C18" s="136"/>
      <c r="D18" s="136"/>
      <c r="E18" s="137"/>
      <c r="F18" s="41"/>
      <c r="G18" s="41"/>
      <c r="H18" s="12">
        <v>5</v>
      </c>
      <c r="I18" s="12">
        <f t="shared" si="1"/>
        <v>0</v>
      </c>
      <c r="O18" s="152"/>
      <c r="P18" s="152"/>
      <c r="Q18" s="152"/>
      <c r="R18" s="152"/>
      <c r="S18" s="152"/>
      <c r="T18" s="152"/>
      <c r="U18" s="152"/>
      <c r="V18" s="152"/>
      <c r="W18" s="152"/>
      <c r="X18" s="152"/>
    </row>
    <row r="19" spans="1:24" ht="15" customHeight="1" x14ac:dyDescent="0.3">
      <c r="A19" s="135" t="s">
        <v>133</v>
      </c>
      <c r="B19" s="136"/>
      <c r="C19" s="136"/>
      <c r="D19" s="136"/>
      <c r="E19" s="137"/>
      <c r="F19" s="41"/>
      <c r="G19" s="41"/>
      <c r="H19" s="12">
        <v>5</v>
      </c>
      <c r="I19" s="12">
        <f t="shared" si="1"/>
        <v>0</v>
      </c>
      <c r="O19" s="152"/>
      <c r="P19" s="152"/>
      <c r="Q19" s="152"/>
      <c r="R19" s="152"/>
      <c r="S19" s="152"/>
      <c r="T19" s="152"/>
      <c r="U19" s="152"/>
      <c r="V19" s="152"/>
      <c r="W19" s="152"/>
      <c r="X19" s="152"/>
    </row>
    <row r="20" spans="1:24" ht="15" customHeight="1" x14ac:dyDescent="0.3">
      <c r="A20" s="135" t="s">
        <v>133</v>
      </c>
      <c r="B20" s="136"/>
      <c r="C20" s="136"/>
      <c r="D20" s="136"/>
      <c r="E20" s="137"/>
      <c r="F20" s="41"/>
      <c r="G20" s="41"/>
      <c r="H20" s="12">
        <v>5</v>
      </c>
      <c r="I20" s="12">
        <f t="shared" si="1"/>
        <v>0</v>
      </c>
      <c r="O20" s="152"/>
      <c r="P20" s="152"/>
      <c r="Q20" s="152"/>
      <c r="R20" s="152"/>
      <c r="S20" s="152"/>
      <c r="T20" s="152"/>
      <c r="U20" s="152"/>
      <c r="V20" s="152"/>
      <c r="W20" s="152"/>
      <c r="X20" s="152"/>
    </row>
    <row r="21" spans="1:24" x14ac:dyDescent="0.3">
      <c r="O21" s="55"/>
      <c r="P21" s="55"/>
      <c r="Q21" s="55"/>
      <c r="R21" s="55"/>
      <c r="S21" s="55"/>
      <c r="T21" s="55"/>
      <c r="U21" s="55"/>
      <c r="V21" s="55"/>
      <c r="W21" s="55"/>
    </row>
    <row r="22" spans="1:24" ht="18" x14ac:dyDescent="0.35">
      <c r="A22" s="11" t="s">
        <v>218</v>
      </c>
    </row>
    <row r="23" spans="1:24" ht="14.4" customHeight="1" x14ac:dyDescent="0.3">
      <c r="A23" s="168" t="s">
        <v>20</v>
      </c>
      <c r="B23" s="168"/>
      <c r="C23" s="168"/>
      <c r="D23" s="168"/>
      <c r="E23" s="168"/>
      <c r="F23" s="43" t="s">
        <v>21</v>
      </c>
      <c r="G23" s="43" t="s">
        <v>245</v>
      </c>
      <c r="H23" s="43" t="s">
        <v>22</v>
      </c>
      <c r="I23" s="43" t="s">
        <v>23</v>
      </c>
      <c r="O23" s="143" t="s">
        <v>238</v>
      </c>
      <c r="P23" s="143"/>
      <c r="Q23" s="143"/>
      <c r="R23" s="143"/>
      <c r="S23" s="143"/>
      <c r="T23" s="143"/>
      <c r="U23" s="143"/>
      <c r="V23" s="143"/>
      <c r="W23" s="143"/>
      <c r="X23" s="143"/>
    </row>
    <row r="24" spans="1:24" ht="15" customHeight="1" x14ac:dyDescent="0.3">
      <c r="A24" s="138" t="s">
        <v>130</v>
      </c>
      <c r="B24" s="138"/>
      <c r="C24" s="138"/>
      <c r="D24" s="138"/>
      <c r="E24" s="138"/>
      <c r="F24" s="41"/>
      <c r="G24" s="47"/>
      <c r="H24" s="12">
        <v>10</v>
      </c>
      <c r="I24" s="12">
        <f>IF(F24="yes",H24,0)</f>
        <v>0</v>
      </c>
      <c r="O24" s="146"/>
      <c r="P24" s="146"/>
      <c r="Q24" s="146"/>
      <c r="R24" s="146"/>
      <c r="S24" s="146"/>
      <c r="T24" s="146"/>
      <c r="U24" s="146"/>
      <c r="V24" s="146"/>
      <c r="W24" s="146"/>
      <c r="X24" s="146"/>
    </row>
    <row r="25" spans="1:24" ht="15" customHeight="1" x14ac:dyDescent="0.3">
      <c r="A25" s="138" t="s">
        <v>130</v>
      </c>
      <c r="B25" s="138"/>
      <c r="C25" s="138"/>
      <c r="D25" s="138"/>
      <c r="E25" s="138"/>
      <c r="F25" s="41"/>
      <c r="G25" s="47"/>
      <c r="H25" s="12">
        <v>10</v>
      </c>
      <c r="I25" s="12">
        <f>IF(F25="yes",H25,0)</f>
        <v>0</v>
      </c>
      <c r="O25" s="146"/>
      <c r="P25" s="146"/>
      <c r="Q25" s="146"/>
      <c r="R25" s="146"/>
      <c r="S25" s="146"/>
      <c r="T25" s="146"/>
      <c r="U25" s="146"/>
      <c r="V25" s="146"/>
      <c r="W25" s="146"/>
      <c r="X25" s="146"/>
    </row>
    <row r="26" spans="1:24" x14ac:dyDescent="0.3">
      <c r="A26" s="138" t="s">
        <v>130</v>
      </c>
      <c r="B26" s="138"/>
      <c r="C26" s="138"/>
      <c r="D26" s="138"/>
      <c r="E26" s="138"/>
      <c r="F26" s="41"/>
      <c r="G26" s="47"/>
      <c r="H26" s="12">
        <v>10</v>
      </c>
      <c r="I26" s="12">
        <f>IF(F26="yes",H26,0)</f>
        <v>0</v>
      </c>
      <c r="O26" s="146"/>
      <c r="P26" s="146"/>
      <c r="Q26" s="146"/>
      <c r="R26" s="146"/>
      <c r="S26" s="146"/>
      <c r="T26" s="146"/>
      <c r="U26" s="146"/>
      <c r="V26" s="146"/>
      <c r="W26" s="146"/>
      <c r="X26" s="146"/>
    </row>
    <row r="27" spans="1:24" x14ac:dyDescent="0.3">
      <c r="A27" s="138" t="s">
        <v>130</v>
      </c>
      <c r="B27" s="138"/>
      <c r="C27" s="138"/>
      <c r="D27" s="138"/>
      <c r="E27" s="138"/>
      <c r="F27" s="41"/>
      <c r="G27" s="47"/>
      <c r="H27" s="12">
        <v>10</v>
      </c>
      <c r="I27" s="12">
        <f>IF(F27="yes",H27,0)</f>
        <v>0</v>
      </c>
      <c r="O27" s="146"/>
      <c r="P27" s="146"/>
      <c r="Q27" s="146"/>
      <c r="R27" s="146"/>
      <c r="S27" s="146"/>
      <c r="T27" s="146"/>
      <c r="U27" s="146"/>
      <c r="V27" s="146"/>
      <c r="W27" s="146"/>
      <c r="X27" s="146"/>
    </row>
    <row r="28" spans="1:24" ht="15" customHeight="1" x14ac:dyDescent="0.3"/>
    <row r="29" spans="1:24" ht="18" x14ac:dyDescent="0.35">
      <c r="A29" s="11" t="s">
        <v>219</v>
      </c>
    </row>
    <row r="30" spans="1:24" x14ac:dyDescent="0.3">
      <c r="A30" s="131" t="s">
        <v>20</v>
      </c>
      <c r="B30" s="131"/>
      <c r="C30" s="131"/>
      <c r="D30" s="131"/>
      <c r="E30" s="131"/>
      <c r="F30" s="46" t="s">
        <v>21</v>
      </c>
      <c r="G30" s="46" t="s">
        <v>245</v>
      </c>
      <c r="H30" s="46" t="s">
        <v>22</v>
      </c>
      <c r="I30" s="46" t="s">
        <v>23</v>
      </c>
      <c r="L30" s="7"/>
      <c r="M30" s="7"/>
      <c r="N30" s="7"/>
    </row>
    <row r="31" spans="1:24" x14ac:dyDescent="0.3">
      <c r="A31" s="121" t="s">
        <v>115</v>
      </c>
      <c r="B31" s="122"/>
      <c r="C31" s="122"/>
      <c r="D31" s="122"/>
      <c r="E31" s="123"/>
      <c r="F31" s="41"/>
      <c r="G31" s="41"/>
      <c r="H31" s="12">
        <v>10</v>
      </c>
      <c r="I31" s="12">
        <f>IF(F31="yes",H31,0)</f>
        <v>0</v>
      </c>
    </row>
    <row r="32" spans="1:24" x14ac:dyDescent="0.3">
      <c r="A32" s="121" t="s">
        <v>117</v>
      </c>
      <c r="B32" s="122"/>
      <c r="C32" s="122"/>
      <c r="D32" s="122"/>
      <c r="E32" s="123"/>
      <c r="F32" s="41"/>
      <c r="G32" s="41"/>
      <c r="H32" s="12">
        <v>10</v>
      </c>
      <c r="I32" s="12">
        <f>IF(F32="yes",H32,0)</f>
        <v>0</v>
      </c>
    </row>
    <row r="33" spans="1:24" x14ac:dyDescent="0.3">
      <c r="A33" s="169" t="s">
        <v>159</v>
      </c>
      <c r="B33" s="170"/>
      <c r="C33" s="170"/>
      <c r="D33" s="170"/>
      <c r="E33" s="171"/>
      <c r="F33" s="41"/>
      <c r="G33" s="41"/>
      <c r="H33" s="12">
        <v>2</v>
      </c>
      <c r="I33" s="12">
        <f>SUM(F33*H33)</f>
        <v>0</v>
      </c>
      <c r="O33" s="165" t="s">
        <v>179</v>
      </c>
      <c r="P33" s="166"/>
      <c r="Q33" s="166"/>
      <c r="R33" s="166"/>
      <c r="S33" s="166"/>
      <c r="T33" s="166"/>
      <c r="U33" s="166"/>
      <c r="V33" s="166"/>
      <c r="W33" s="166"/>
      <c r="X33" s="167"/>
    </row>
    <row r="34" spans="1:24" x14ac:dyDescent="0.3">
      <c r="A34" s="121" t="s">
        <v>118</v>
      </c>
      <c r="B34" s="122"/>
      <c r="C34" s="122"/>
      <c r="D34" s="122"/>
      <c r="E34" s="123"/>
      <c r="F34" s="41"/>
      <c r="G34" s="41"/>
      <c r="H34" s="12">
        <v>4</v>
      </c>
      <c r="I34" s="12">
        <f>IF(F34="yes",H34,0)</f>
        <v>0</v>
      </c>
    </row>
    <row r="35" spans="1:24" x14ac:dyDescent="0.3">
      <c r="A35" s="121" t="s">
        <v>119</v>
      </c>
      <c r="B35" s="122"/>
      <c r="C35" s="122"/>
      <c r="D35" s="122"/>
      <c r="E35" s="123"/>
      <c r="F35" s="41"/>
      <c r="G35" s="41"/>
      <c r="H35" s="12">
        <v>8</v>
      </c>
      <c r="I35" s="12">
        <f>IF(F35="yes",H35,0)</f>
        <v>0</v>
      </c>
    </row>
    <row r="36" spans="1:24" x14ac:dyDescent="0.3">
      <c r="A36" s="169" t="s">
        <v>160</v>
      </c>
      <c r="B36" s="170"/>
      <c r="C36" s="170"/>
      <c r="D36" s="170"/>
      <c r="E36" s="171"/>
      <c r="F36" s="41"/>
      <c r="G36" s="41"/>
      <c r="H36" s="12">
        <v>2</v>
      </c>
      <c r="I36" s="12">
        <f>SUM(F36*H36)</f>
        <v>0</v>
      </c>
      <c r="O36" s="165" t="s">
        <v>180</v>
      </c>
      <c r="P36" s="166"/>
      <c r="Q36" s="166"/>
      <c r="R36" s="166"/>
      <c r="S36" s="166"/>
      <c r="T36" s="166"/>
      <c r="U36" s="166"/>
      <c r="V36" s="166"/>
      <c r="W36" s="166"/>
      <c r="X36" s="167"/>
    </row>
    <row r="37" spans="1:24" x14ac:dyDescent="0.3">
      <c r="A37" s="169" t="s">
        <v>158</v>
      </c>
      <c r="B37" s="170"/>
      <c r="C37" s="170"/>
      <c r="D37" s="170"/>
      <c r="E37" s="171"/>
      <c r="F37" s="41"/>
      <c r="G37" s="41"/>
      <c r="H37" s="12">
        <v>2</v>
      </c>
      <c r="I37" s="12">
        <f>SUM(F37*H37)</f>
        <v>0</v>
      </c>
      <c r="O37" s="165" t="s">
        <v>179</v>
      </c>
      <c r="P37" s="166"/>
      <c r="Q37" s="166"/>
      <c r="R37" s="166"/>
      <c r="S37" s="166"/>
      <c r="T37" s="166"/>
      <c r="U37" s="166"/>
      <c r="V37" s="166"/>
      <c r="W37" s="166"/>
      <c r="X37" s="167"/>
    </row>
    <row r="38" spans="1:24" x14ac:dyDescent="0.3">
      <c r="A38" s="121" t="s">
        <v>120</v>
      </c>
      <c r="B38" s="122"/>
      <c r="C38" s="122"/>
      <c r="D38" s="122"/>
      <c r="E38" s="123"/>
      <c r="F38" s="41"/>
      <c r="G38" s="41"/>
      <c r="H38" s="12">
        <v>12</v>
      </c>
      <c r="I38" s="12">
        <f>IF(F38="yes",H38,0)</f>
        <v>0</v>
      </c>
    </row>
    <row r="39" spans="1:24" x14ac:dyDescent="0.3">
      <c r="A39" s="121" t="s">
        <v>176</v>
      </c>
      <c r="B39" s="122"/>
      <c r="C39" s="122"/>
      <c r="D39" s="122"/>
      <c r="E39" s="123"/>
      <c r="F39" s="41"/>
      <c r="G39" s="41"/>
      <c r="H39" s="12">
        <v>10</v>
      </c>
      <c r="I39" s="12">
        <f>IF(F39="yes",H39,0)</f>
        <v>0</v>
      </c>
    </row>
    <row r="41" spans="1:24" ht="18" x14ac:dyDescent="0.35">
      <c r="A41" s="11" t="s">
        <v>220</v>
      </c>
    </row>
    <row r="42" spans="1:24" ht="15" customHeight="1" x14ac:dyDescent="0.3">
      <c r="A42" s="168" t="s">
        <v>20</v>
      </c>
      <c r="B42" s="168"/>
      <c r="C42" s="168"/>
      <c r="D42" s="168"/>
      <c r="E42" s="168"/>
      <c r="F42" s="43" t="s">
        <v>21</v>
      </c>
      <c r="G42" s="43" t="s">
        <v>245</v>
      </c>
      <c r="H42" s="43" t="s">
        <v>22</v>
      </c>
      <c r="I42" s="43" t="s">
        <v>23</v>
      </c>
      <c r="O42" s="143" t="s">
        <v>239</v>
      </c>
      <c r="P42" s="143"/>
      <c r="Q42" s="143"/>
      <c r="R42" s="143"/>
      <c r="S42" s="143"/>
      <c r="T42" s="143"/>
      <c r="U42" s="143"/>
      <c r="V42" s="143"/>
      <c r="W42" s="143"/>
      <c r="X42" s="143"/>
    </row>
    <row r="43" spans="1:24" ht="15" customHeight="1" x14ac:dyDescent="0.3">
      <c r="A43" s="138" t="s">
        <v>130</v>
      </c>
      <c r="B43" s="138"/>
      <c r="C43" s="138"/>
      <c r="D43" s="138"/>
      <c r="E43" s="138"/>
      <c r="F43" s="41"/>
      <c r="G43" s="47"/>
      <c r="H43" s="12">
        <v>10</v>
      </c>
      <c r="I43" s="12">
        <f>IF(F43="yes",H43,0)</f>
        <v>0</v>
      </c>
      <c r="O43" s="146"/>
      <c r="P43" s="146"/>
      <c r="Q43" s="146"/>
      <c r="R43" s="146"/>
      <c r="S43" s="146"/>
      <c r="T43" s="146"/>
      <c r="U43" s="146"/>
      <c r="V43" s="146"/>
      <c r="W43" s="146"/>
      <c r="X43" s="146"/>
    </row>
    <row r="44" spans="1:24" ht="15" customHeight="1" x14ac:dyDescent="0.3">
      <c r="A44" s="138" t="s">
        <v>130</v>
      </c>
      <c r="B44" s="138"/>
      <c r="C44" s="138"/>
      <c r="D44" s="138"/>
      <c r="E44" s="138"/>
      <c r="F44" s="41"/>
      <c r="G44" s="47"/>
      <c r="H44" s="12">
        <v>10</v>
      </c>
      <c r="I44" s="12">
        <f>IF(F44="yes",H44,0)</f>
        <v>0</v>
      </c>
      <c r="O44" s="146"/>
      <c r="P44" s="146"/>
      <c r="Q44" s="146"/>
      <c r="R44" s="146"/>
      <c r="S44" s="146"/>
      <c r="T44" s="146"/>
      <c r="U44" s="146"/>
      <c r="V44" s="146"/>
      <c r="W44" s="146"/>
      <c r="X44" s="146"/>
    </row>
    <row r="45" spans="1:24" s="9" customFormat="1" x14ac:dyDescent="0.3">
      <c r="A45" s="138" t="s">
        <v>130</v>
      </c>
      <c r="B45" s="138"/>
      <c r="C45" s="138"/>
      <c r="D45" s="138"/>
      <c r="E45" s="138"/>
      <c r="F45" s="41"/>
      <c r="G45" s="47"/>
      <c r="H45" s="12">
        <v>10</v>
      </c>
      <c r="I45" s="12">
        <f>IF(F45="yes",H45,0)</f>
        <v>0</v>
      </c>
      <c r="O45" s="146"/>
      <c r="P45" s="146"/>
      <c r="Q45" s="146"/>
      <c r="R45" s="146"/>
      <c r="S45" s="146"/>
      <c r="T45" s="146"/>
      <c r="U45" s="146"/>
      <c r="V45" s="146"/>
      <c r="W45" s="146"/>
      <c r="X45" s="146"/>
    </row>
    <row r="46" spans="1:24" x14ac:dyDescent="0.3">
      <c r="A46" s="138" t="s">
        <v>130</v>
      </c>
      <c r="B46" s="138"/>
      <c r="C46" s="138"/>
      <c r="D46" s="138"/>
      <c r="E46" s="138"/>
      <c r="F46" s="41"/>
      <c r="G46" s="47"/>
      <c r="H46" s="12">
        <v>10</v>
      </c>
      <c r="I46" s="12">
        <f>IF(F46="yes",H46,0)</f>
        <v>0</v>
      </c>
      <c r="O46" s="146"/>
      <c r="P46" s="146"/>
      <c r="Q46" s="146"/>
      <c r="R46" s="146"/>
      <c r="S46" s="146"/>
      <c r="T46" s="146"/>
      <c r="U46" s="146"/>
      <c r="V46" s="146"/>
      <c r="W46" s="146"/>
      <c r="X46" s="146"/>
    </row>
    <row r="47" spans="1:24" x14ac:dyDescent="0.3">
      <c r="A47" s="115" t="s">
        <v>228</v>
      </c>
      <c r="B47" s="115"/>
      <c r="C47" s="115"/>
      <c r="D47" s="115"/>
      <c r="E47" s="115"/>
      <c r="F47" s="115"/>
      <c r="G47" s="115"/>
      <c r="H47" s="115"/>
      <c r="I47" s="115"/>
    </row>
    <row r="48" spans="1:24" x14ac:dyDescent="0.3">
      <c r="A48" s="115"/>
      <c r="B48" s="115"/>
      <c r="C48" s="115"/>
      <c r="D48" s="115"/>
      <c r="E48" s="115"/>
      <c r="F48" s="115"/>
      <c r="G48" s="115"/>
      <c r="H48" s="115"/>
      <c r="I48" s="115"/>
    </row>
    <row r="49" spans="6:9" x14ac:dyDescent="0.3">
      <c r="F49" s="126" t="s">
        <v>137</v>
      </c>
      <c r="G49" s="126"/>
      <c r="H49" s="126"/>
      <c r="I49" s="126">
        <f>SUM(I3:I10)</f>
        <v>0</v>
      </c>
    </row>
    <row r="50" spans="6:9" x14ac:dyDescent="0.3">
      <c r="F50" s="126"/>
      <c r="G50" s="126"/>
      <c r="H50" s="126"/>
      <c r="I50" s="126"/>
    </row>
    <row r="51" spans="6:9" ht="15.6" x14ac:dyDescent="0.3">
      <c r="F51" s="13"/>
      <c r="G51" s="13"/>
      <c r="H51" s="14"/>
      <c r="I51" s="14"/>
    </row>
    <row r="52" spans="6:9" x14ac:dyDescent="0.3">
      <c r="F52" s="126" t="s">
        <v>156</v>
      </c>
      <c r="G52" s="126"/>
      <c r="H52" s="126"/>
      <c r="I52" s="126">
        <f>SUM(I14:I20)</f>
        <v>0</v>
      </c>
    </row>
    <row r="53" spans="6:9" x14ac:dyDescent="0.3">
      <c r="F53" s="126"/>
      <c r="G53" s="126"/>
      <c r="H53" s="126"/>
      <c r="I53" s="126"/>
    </row>
    <row r="54" spans="6:9" ht="15.6" x14ac:dyDescent="0.3">
      <c r="F54" s="13"/>
      <c r="G54" s="13"/>
      <c r="H54" s="14"/>
      <c r="I54" s="14"/>
    </row>
    <row r="55" spans="6:9" x14ac:dyDescent="0.3">
      <c r="F55" s="126" t="s">
        <v>221</v>
      </c>
      <c r="G55" s="126"/>
      <c r="H55" s="126"/>
      <c r="I55" s="126">
        <f>SUM(I24+I25+I26+I27)</f>
        <v>0</v>
      </c>
    </row>
    <row r="56" spans="6:9" x14ac:dyDescent="0.3">
      <c r="F56" s="126"/>
      <c r="G56" s="126"/>
      <c r="H56" s="126"/>
      <c r="I56" s="126"/>
    </row>
    <row r="57" spans="6:9" ht="15.6" x14ac:dyDescent="0.3">
      <c r="F57" s="13"/>
      <c r="G57" s="13"/>
      <c r="H57" s="14"/>
      <c r="I57" s="14"/>
    </row>
    <row r="58" spans="6:9" x14ac:dyDescent="0.3">
      <c r="F58" s="126" t="s">
        <v>222</v>
      </c>
      <c r="G58" s="126"/>
      <c r="H58" s="126"/>
      <c r="I58" s="126">
        <f>SUM(I31:I39)</f>
        <v>0</v>
      </c>
    </row>
    <row r="59" spans="6:9" x14ac:dyDescent="0.3">
      <c r="F59" s="126"/>
      <c r="G59" s="126"/>
      <c r="H59" s="126"/>
      <c r="I59" s="126"/>
    </row>
    <row r="60" spans="6:9" ht="15.6" x14ac:dyDescent="0.3">
      <c r="F60" s="13"/>
      <c r="G60" s="13"/>
      <c r="H60" s="14"/>
      <c r="I60" s="14"/>
    </row>
    <row r="61" spans="6:9" x14ac:dyDescent="0.3">
      <c r="F61" s="126" t="s">
        <v>223</v>
      </c>
      <c r="G61" s="126"/>
      <c r="H61" s="126"/>
      <c r="I61" s="126">
        <f>SUM(I43+I44+I45+I46)</f>
        <v>0</v>
      </c>
    </row>
    <row r="62" spans="6:9" x14ac:dyDescent="0.3">
      <c r="F62" s="126"/>
      <c r="G62" s="126"/>
      <c r="H62" s="126"/>
      <c r="I62" s="126"/>
    </row>
    <row r="63" spans="6:9" ht="15.6" x14ac:dyDescent="0.3">
      <c r="F63" s="13"/>
      <c r="G63" s="13"/>
      <c r="H63" s="14"/>
      <c r="I63" s="14"/>
    </row>
    <row r="64" spans="6:9" x14ac:dyDescent="0.3">
      <c r="F64" s="125" t="s">
        <v>230</v>
      </c>
      <c r="G64" s="125"/>
      <c r="H64" s="125"/>
      <c r="I64" s="98">
        <f>SUM(I49+I52+I55+I58+I61)</f>
        <v>0</v>
      </c>
    </row>
    <row r="65" spans="6:9" x14ac:dyDescent="0.3">
      <c r="F65" s="125"/>
      <c r="G65" s="125"/>
      <c r="H65" s="125"/>
      <c r="I65" s="98"/>
    </row>
  </sheetData>
  <sheetProtection algorithmName="SHA-512" hashValue="0nYuy6s2NPqKCEaRqj6GKebPFtQRab4Y6DWCf8aORtOA2lmCDulRwI2AhnJKc/ZPnxJ0OiFVa+HHiaSZOyNpEQ==" saltValue="uhRUlz0kqKT88NZznkqxZg==" spinCount="100000" sheet="1" selectLockedCells="1"/>
  <mergeCells count="58">
    <mergeCell ref="A45:E45"/>
    <mergeCell ref="A46:E46"/>
    <mergeCell ref="A42:E42"/>
    <mergeCell ref="A43:E43"/>
    <mergeCell ref="A44:E44"/>
    <mergeCell ref="A35:E35"/>
    <mergeCell ref="A36:E36"/>
    <mergeCell ref="A37:E37"/>
    <mergeCell ref="A38:E38"/>
    <mergeCell ref="A39:E39"/>
    <mergeCell ref="A26:E26"/>
    <mergeCell ref="A31:E31"/>
    <mergeCell ref="A32:E32"/>
    <mergeCell ref="A33:E33"/>
    <mergeCell ref="A34:E34"/>
    <mergeCell ref="A20:E20"/>
    <mergeCell ref="A16:E16"/>
    <mergeCell ref="A23:E23"/>
    <mergeCell ref="A24:E24"/>
    <mergeCell ref="A25:E25"/>
    <mergeCell ref="F61:H62"/>
    <mergeCell ref="I64:I65"/>
    <mergeCell ref="F64:H65"/>
    <mergeCell ref="A17:E17"/>
    <mergeCell ref="I49:I50"/>
    <mergeCell ref="I52:I53"/>
    <mergeCell ref="I55:I56"/>
    <mergeCell ref="I58:I59"/>
    <mergeCell ref="I61:I62"/>
    <mergeCell ref="F49:H50"/>
    <mergeCell ref="F52:H53"/>
    <mergeCell ref="F55:H56"/>
    <mergeCell ref="F58:H59"/>
    <mergeCell ref="A47:I48"/>
    <mergeCell ref="A18:E18"/>
    <mergeCell ref="A27:E27"/>
    <mergeCell ref="H1:I1"/>
    <mergeCell ref="O17:X20"/>
    <mergeCell ref="O4:X8"/>
    <mergeCell ref="O33:X33"/>
    <mergeCell ref="O36:X36"/>
    <mergeCell ref="O23:X27"/>
    <mergeCell ref="O42:X46"/>
    <mergeCell ref="A2:E2"/>
    <mergeCell ref="A13:E13"/>
    <mergeCell ref="A30:E30"/>
    <mergeCell ref="O37:X37"/>
    <mergeCell ref="A10:E10"/>
    <mergeCell ref="A4:E4"/>
    <mergeCell ref="A3:E3"/>
    <mergeCell ref="A9:E9"/>
    <mergeCell ref="A5:E5"/>
    <mergeCell ref="A6:E6"/>
    <mergeCell ref="A7:E7"/>
    <mergeCell ref="A8:E8"/>
    <mergeCell ref="A19:E19"/>
    <mergeCell ref="A14:E14"/>
    <mergeCell ref="A15:E15"/>
  </mergeCells>
  <dataValidations count="4">
    <dataValidation type="list" allowBlank="1" showInputMessage="1" showErrorMessage="1" sqref="F37" xr:uid="{00000000-0002-0000-0500-000000000000}">
      <formula1>$N$3:$N$7</formula1>
    </dataValidation>
    <dataValidation type="list" allowBlank="1" showInputMessage="1" showErrorMessage="1" sqref="F36" xr:uid="{00000000-0002-0000-0500-000001000000}">
      <formula1>$N$3:$N$6</formula1>
    </dataValidation>
    <dataValidation type="list" allowBlank="1" showInputMessage="1" showErrorMessage="1" sqref="F3 F46 F45 F44 F43 F38:F39 F34:F35 F31:F32 F27 F26 F25 F24 F14:F20 F5:F10" xr:uid="{00000000-0002-0000-0500-000002000000}">
      <formula1>$M$3</formula1>
    </dataValidation>
    <dataValidation type="list" allowBlank="1" showInputMessage="1" showErrorMessage="1" sqref="F33" xr:uid="{00000000-0002-0000-0500-000003000000}">
      <formula1>$N$1:$N$7</formula1>
    </dataValidation>
  </dataValidations>
  <pageMargins left="0.7" right="0.7" top="0.75" bottom="0.75" header="0.3" footer="0.3"/>
  <pageSetup orientation="portrait" verticalDpi="300" r:id="rId1"/>
  <rowBreaks count="1" manualBreakCount="1">
    <brk id="27" max="16383" man="1"/>
  </rowBreaks>
  <ignoredErrors>
    <ignoredError sqref="I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showGridLines="0" workbookViewId="0">
      <selection activeCell="X4" sqref="X4"/>
    </sheetView>
  </sheetViews>
  <sheetFormatPr defaultRowHeight="14.4" x14ac:dyDescent="0.3"/>
  <sheetData/>
  <sheetProtection algorithmName="SHA-512" hashValue="VkwflDxPIWv+/wF0tEPVf6wZwnm0v36blyXIuUuArUyykK6HL/CZSWjJjK/rTsGXBqozmsQJ4UPf8IfxUVZvgw==" saltValue="pIVDG1wC4TkS1aoQPljA4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 ma:contentTypeDescription="Create a new document." ma:contentTypeScope="" ma:versionID="dad781e628a7328e82c2412b535f6ebc">
  <xsd:schema xmlns:xsd="http://www.w3.org/2001/XMLSchema" xmlns:xs="http://www.w3.org/2001/XMLSchema" xmlns:p="http://schemas.microsoft.com/office/2006/metadata/properties" xmlns:ns3="f0d0f136-979e-46ac-b76e-915e16b083d4" targetNamespace="http://schemas.microsoft.com/office/2006/metadata/properties" ma:root="true" ma:fieldsID="c8463fa9148b6d0cf2bb8f954183f0a8" ns3:_="">
    <xsd:import namespace="f0d0f136-979e-46ac-b76e-915e16b083d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7207-73AC-4CAF-8FAC-F1045E9D0D4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0d0f136-979e-46ac-b76e-915e16b083d4"/>
    <ds:schemaRef ds:uri="http://www.w3.org/XML/1998/namespace"/>
  </ds:schemaRefs>
</ds:datastoreItem>
</file>

<file path=customXml/itemProps2.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3.xml><?xml version="1.0" encoding="utf-8"?>
<ds:datastoreItem xmlns:ds="http://schemas.openxmlformats.org/officeDocument/2006/customXml" ds:itemID="{E7627DDB-FBC6-4CD7-9115-2AC4FCEB1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0f136-979e-46ac-b76e-915e16b08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Chaliff, Matt - Division of Student Transition and Car</cp:lastModifiedBy>
  <cp:lastPrinted>2020-09-21T15:00:59Z</cp:lastPrinted>
  <dcterms:created xsi:type="dcterms:W3CDTF">2015-02-08T16:00:01Z</dcterms:created>
  <dcterms:modified xsi:type="dcterms:W3CDTF">2024-01-04T20:34:30Z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